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C:\Users\amarsland\Downloads\"/>
    </mc:Choice>
  </mc:AlternateContent>
  <xr:revisionPtr revIDLastSave="0" documentId="13_ncr:1_{2EA87BE0-B073-41A9-9BF3-796390433E36}" xr6:coauthVersionLast="47" xr6:coauthVersionMax="47" xr10:uidLastSave="{00000000-0000-0000-0000-000000000000}"/>
  <bookViews>
    <workbookView xWindow="1560" yWindow="1560" windowWidth="26505" windowHeight="14520" xr2:uid="{00000000-000D-0000-FFFF-FFFF00000000}"/>
  </bookViews>
  <sheets>
    <sheet name="Diagnostic" sheetId="2" r:id="rId1"/>
    <sheet name="Drop Downs"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7" i="2" l="1"/>
  <c r="J74" i="2"/>
  <c r="L74" i="2"/>
  <c r="J38" i="2" l="1"/>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9" i="2"/>
  <c r="E94" i="2" s="1"/>
  <c r="C94" i="2" s="1"/>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E89" i="2" l="1"/>
  <c r="C89" i="2" s="1"/>
  <c r="E86" i="2"/>
  <c r="C86" i="2" s="1"/>
  <c r="E91" i="2"/>
  <c r="C91" i="2" s="1"/>
  <c r="E92" i="2"/>
  <c r="C92" i="2" s="1"/>
  <c r="E85" i="2"/>
  <c r="E90" i="2"/>
  <c r="C90" i="2" s="1"/>
  <c r="E87" i="2"/>
  <c r="C87" i="2" s="1"/>
  <c r="E88" i="2"/>
  <c r="C88" i="2" s="1"/>
  <c r="E95" i="2"/>
  <c r="C95" i="2" s="1"/>
  <c r="E93" i="2"/>
  <c r="C93" i="2" s="1"/>
  <c r="D99" i="2" l="1"/>
  <c r="D98" i="2"/>
  <c r="D100" i="2"/>
  <c r="C85" i="2"/>
  <c r="L68" i="2"/>
  <c r="L69" i="2"/>
  <c r="L70" i="2"/>
  <c r="L71" i="2"/>
  <c r="L72" i="2"/>
  <c r="L73" i="2"/>
  <c r="L41" i="2"/>
  <c r="L42" i="2"/>
  <c r="L43" i="2"/>
  <c r="L44" i="2"/>
  <c r="L45" i="2"/>
  <c r="L46" i="2"/>
  <c r="L47" i="2"/>
  <c r="L48" i="2"/>
  <c r="L49" i="2"/>
  <c r="L50" i="2"/>
  <c r="L51" i="2"/>
  <c r="L52" i="2"/>
  <c r="L53" i="2"/>
  <c r="L54" i="2"/>
  <c r="L55" i="2"/>
  <c r="L56" i="2"/>
  <c r="L57" i="2"/>
  <c r="L58" i="2"/>
  <c r="L59" i="2"/>
  <c r="L60" i="2"/>
  <c r="L61" i="2"/>
  <c r="L62" i="2"/>
  <c r="L63" i="2"/>
  <c r="L64" i="2"/>
  <c r="L65" i="2"/>
  <c r="L66" i="2"/>
  <c r="L67" i="2"/>
  <c r="L40" i="2"/>
  <c r="I108" i="2" l="1"/>
  <c r="I111" i="2" s="1"/>
  <c r="D108" i="2"/>
  <c r="D111" i="2" s="1"/>
</calcChain>
</file>

<file path=xl/sharedStrings.xml><?xml version="1.0" encoding="utf-8"?>
<sst xmlns="http://schemas.openxmlformats.org/spreadsheetml/2006/main" count="206" uniqueCount="117">
  <si>
    <t>Date:</t>
  </si>
  <si>
    <t>Your Name:</t>
  </si>
  <si>
    <t>Agree</t>
  </si>
  <si>
    <t>Neutral</t>
  </si>
  <si>
    <t>Disagree</t>
  </si>
  <si>
    <t>Strongly Disagree</t>
  </si>
  <si>
    <t>Strongly Agree</t>
  </si>
  <si>
    <t>Select from Drop Down List Below:</t>
  </si>
  <si>
    <t>Score out of 10</t>
  </si>
  <si>
    <t>Leadership Diagnostic</t>
  </si>
  <si>
    <r>
      <t xml:space="preserve">In a sense we are all personal leaders, but more importantly, real leaders have followers and how you lead them is critical to you, to them, and to the business or organisation.
</t>
    </r>
    <r>
      <rPr>
        <b/>
        <i/>
        <sz val="12"/>
        <rFont val="Calibri"/>
        <family val="2"/>
      </rPr>
      <t xml:space="preserve">Take the diagnostic below and see what areas might be your strengths and which areas you might need to examine. </t>
    </r>
    <r>
      <rPr>
        <sz val="12"/>
        <rFont val="Calibri"/>
        <family val="2"/>
      </rPr>
      <t xml:space="preserve">
This diagnostic can also be given to others so that you can compare your results to how others might have rated you. Are there differences in your own ratings with those of others? If so, what does this mean? 
For each item below, please rate yourself on the scale ranging from Strongly Disagree to Strongly Agree. If you are rating someone else, use the same rating scale. 
Once the person has rated themselves, and once others have rated them, a composite report will be compiled and provided to you by your consultant or facilitator. </t>
    </r>
  </si>
  <si>
    <t>Vulnerability</t>
  </si>
  <si>
    <t>Being able to openly acknowledge one's weaknesses or mistakes</t>
  </si>
  <si>
    <t>Being prepared to apologise face-to-face when necessary</t>
  </si>
  <si>
    <t>Having the courage to show up and really be seen</t>
  </si>
  <si>
    <t>Being prepared to fully self-disclose thoughts and feelings</t>
  </si>
  <si>
    <t>Sharing things that hurt or disappoint or cause negative emotion</t>
  </si>
  <si>
    <t>Being genuine in the moment and being transparent and open</t>
  </si>
  <si>
    <t>Integrity</t>
  </si>
  <si>
    <t>Keep commitments that are made</t>
  </si>
  <si>
    <t>Walk the talk</t>
  </si>
  <si>
    <t>Make decisions with the organisation in mind rather than from a personal agenda</t>
  </si>
  <si>
    <t>Do what one says that one is going to do</t>
  </si>
  <si>
    <t>Be seen as reliable and dependable</t>
  </si>
  <si>
    <t>Trust others and assuming they have good intentions</t>
  </si>
  <si>
    <t>Interpersonal Skills</t>
  </si>
  <si>
    <t>Work in a collaborative manner with others</t>
  </si>
  <si>
    <t>Respond positively to feedback</t>
  </si>
  <si>
    <t>Build the confidence of others</t>
  </si>
  <si>
    <t>Recognise and reward the contributions of others</t>
  </si>
  <si>
    <t>Communicate powerfully and effectively</t>
  </si>
  <si>
    <t>Effectively resolve conflicts within their own area and with other groups outside</t>
  </si>
  <si>
    <t>Leading Organisational Change</t>
  </si>
  <si>
    <t>The ability to be a champion for change in the organisation</t>
  </si>
  <si>
    <t>Lead projects or programs presenting them so that others support them</t>
  </si>
  <si>
    <t>Being an effective marketer for the work group's projects, programs or products</t>
  </si>
  <si>
    <t>Translate the organisation's vision and objectives into challenging and meaningful goals for others</t>
  </si>
  <si>
    <t>Connect the outside world with internal groups</t>
  </si>
  <si>
    <t>Take the long view – can be trusted to balance the short-term and long-term needs of the organisation</t>
  </si>
  <si>
    <t>Communication Style</t>
  </si>
  <si>
    <t>Effectively communicates in writing</t>
  </si>
  <si>
    <t>Keep others well informed</t>
  </si>
  <si>
    <t>Communicate persuasively when speaking</t>
  </si>
  <si>
    <t>Facilitate group discussions well</t>
  </si>
  <si>
    <t>Contribute regularly to discussions at team meetings</t>
  </si>
  <si>
    <t>Varies their communication style to match the needs of others</t>
  </si>
  <si>
    <t>Collaborative Decision Making</t>
  </si>
  <si>
    <t>Encourage differing points of view to be put forward and discussed</t>
  </si>
  <si>
    <t>Encourage people to express their opinions and participate in discussions</t>
  </si>
  <si>
    <t>Involve the team in the development of solutions to major problems and opportunities</t>
  </si>
  <si>
    <t>Asks for input from members of the team about matters that affect them</t>
  </si>
  <si>
    <t>Shares key problems and opportunities with other team members</t>
  </si>
  <si>
    <t>Organises effective meetings so that team members can contribute to problem solving</t>
  </si>
  <si>
    <t>Team Relationships</t>
  </si>
  <si>
    <t>Make sure team members understand their roles and responsibilities</t>
  </si>
  <si>
    <t>Encourage the development of mutual trust</t>
  </si>
  <si>
    <t>Ensure that team members values one another's contributions</t>
  </si>
  <si>
    <t>Positively addresses conflict issues that may arise among team members</t>
  </si>
  <si>
    <t>Develop high levels of trust with team members</t>
  </si>
  <si>
    <t>Promote loyalty and pride among team members</t>
  </si>
  <si>
    <t xml:space="preserve">Standards of Quality </t>
  </si>
  <si>
    <t>Lead by example</t>
  </si>
  <si>
    <t>Strive for excellence at work</t>
  </si>
  <si>
    <t>Being a role model for 'quality' that others can follow</t>
  </si>
  <si>
    <t>Sets high standards</t>
  </si>
  <si>
    <t>Positively helps others to learn from their mistakes</t>
  </si>
  <si>
    <t>Has a focus towards client needs</t>
  </si>
  <si>
    <t>Development of Others</t>
  </si>
  <si>
    <t>Spend time mentoring or coaching</t>
  </si>
  <si>
    <t>Help others develop their strengths and talents</t>
  </si>
  <si>
    <t>Encourage others to develop their skills</t>
  </si>
  <si>
    <t>Ensure that all staff have a training and development plan</t>
  </si>
  <si>
    <t>Treat others as individuals rather than just a member of the group</t>
  </si>
  <si>
    <t>Give positive feedback and recognition to others</t>
  </si>
  <si>
    <t>Motivation and Drive</t>
  </si>
  <si>
    <t>Articulate a compelling vision of the future</t>
  </si>
  <si>
    <t>Inspire others to perform</t>
  </si>
  <si>
    <t>Being someone that others want to follow</t>
  </si>
  <si>
    <t>Talk optimistically about the future</t>
  </si>
  <si>
    <t>Express confidence that goals can be achieved</t>
  </si>
  <si>
    <t>Take a stand on controversial issues affecting the team</t>
  </si>
  <si>
    <t>Strategy</t>
  </si>
  <si>
    <t>Be an effective strategic thinker</t>
  </si>
  <si>
    <t>Analyse situations clearly and logically</t>
  </si>
  <si>
    <t>Critically examine assumptions to discover potential weaknesses</t>
  </si>
  <si>
    <t>Keep in focus all elements of a complex issue</t>
  </si>
  <si>
    <t>Able to think ahead and foresee problems before they arise</t>
  </si>
  <si>
    <t>Knows where we are going and how to get there</t>
  </si>
  <si>
    <t>66 Questions - How would you rate yourself in relation to the following Leadership Skills?</t>
  </si>
  <si>
    <t>11 Key Success Factors</t>
  </si>
  <si>
    <t>Backgoound Calculations</t>
  </si>
  <si>
    <t>Score</t>
  </si>
  <si>
    <t>Category</t>
  </si>
  <si>
    <t>Highlight</t>
  </si>
  <si>
    <t>Key Results</t>
  </si>
  <si>
    <t>Area of Grestest Strength</t>
  </si>
  <si>
    <t>Area for Greatest Growth</t>
  </si>
  <si>
    <t>Based on your responsess, your area of greatest strength in relation to leadership is:</t>
  </si>
  <si>
    <t>Based on your respsonses, your area for greatest growth in relation to leadership is:</t>
  </si>
  <si>
    <t>•	Being able to openly acknowledge one's weaknesses or mistakes
•	Being prepared to apologise face-to-face when necessary
•	Having the courage to show up and really be seen
•	Being prepared to fully self-disclose thoughts and feelings
•	Sharing things that hurt or disappoint or cause negative emotion
•	Being genuine in the moment and being transparent and open</t>
  </si>
  <si>
    <t>•	Keep commitments that are made
•	Walk the talk
•	Make decisions with the organisation in mind rather than from a personal agenda
•	Do what one says that one is going to do
•	Be seen as reliable and dependable
•	Trust others and assuming they have good intentions</t>
  </si>
  <si>
    <t xml:space="preserve">•	Work in a collaborative manner with others
•	Respond positively to feedback
•	Build the confidence of others
•	Recognise and reward the contributions of others
•	Communicate powerfully and effectively
•	Effectively resolve conflicts within their own area and with other groups outside </t>
  </si>
  <si>
    <t>•	The ability to be a champion for change in the organisation
•	Lead projects or programs presenting them so that others support them
•	Being an effective marketer for the work group's projects, programs or products
•	Translate the organisation's vision and objectives into challenging and meaningful goals for others
•	Connect the outside world with internal groups
•	Take the long view – can be trusted to balance the short-term and long-term needs of the organisation</t>
  </si>
  <si>
    <t>•	Effectively communicates in writing
•	Keep others well informed
•	Communicate persuasively when speaking
•	Facilitate group discussions well
•	Contribute regularly to discussions at team meetings
•	Varies their communication style to match the needs of others</t>
  </si>
  <si>
    <t>•	Encourage differing points of view to be put forward and discussed
•	Encourage people to express their opinions and participate in discussions
•	Involve the team in the development of solutions to major problems and opportunities
•	Asks for input from members of the team about matters that affect them
•	Shares key problems and opportunities with other team members
•	Organises effective meetings so that team members can contribute to problem solving</t>
  </si>
  <si>
    <t>•	Make sure team members understand their roles and responsibilities
•	Encourage the development of mutual trust
•	Ensure that team members values one another's contributions
•	Positively addresses conflict issues that may arise among team members
•	Develop high levels of trust with team members 
•	Promote loyalty and pride among team members</t>
  </si>
  <si>
    <t>•	Lead by example
•	Strive for excellence at work
•	Being a role model for 'quality' that others can follow
•	Sets high standards
•	Positively helps others to learn from their mistakes
•	Has a focus towards client needs</t>
  </si>
  <si>
    <t>•	Spend time mentoring or coaching 
•	Help others develop their strengths and talents
•	Encourage others to develop their skills
•	Ensure that all staff have a training and development plan
•	Treat others as individuals rather than just a member of the group
•	Give positive feedback and recognition to others</t>
  </si>
  <si>
    <t>•	Articulate a compelling vision of the future
•	Inspire others to perform
•	Being someone that others want to follow
•	Talk optimistically about the future
•	Express confidence that goals can be achieved
•	Take a stand on controversial issues affecting the team</t>
  </si>
  <si>
    <t>•	Be an effective strategic thinker
•	Analyse situations clearly and logically
•	Critically examine assumptions to discover potential weaknesses
•	Keep in focus all elements of a complex issue
•	Able to think ahead and foresee problems before they arise
•	Knows where we are going and how to get there</t>
  </si>
  <si>
    <t xml:space="preserve">       Name of Person Being Rated:</t>
  </si>
  <si>
    <t>This means you are most skilled in the following areas:</t>
  </si>
  <si>
    <t>This means you could benefit from growing in the following areas:</t>
  </si>
  <si>
    <t>__________________</t>
  </si>
  <si>
    <t>___________________</t>
  </si>
  <si>
    <t>_______________</t>
  </si>
  <si>
    <t xml:space="preserve">                                                   Highlight in the list above questions that relate to the following success factor: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</si>
</sst>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name val="Arial"/>
    </font>
    <font>
      <sz val="12"/>
      <name val="Arial"/>
      <family val="2"/>
    </font>
    <font>
      <sz val="12"/>
      <name val="Calibri"/>
      <family val="2"/>
    </font>
    <font>
      <b/>
      <sz val="22"/>
      <name val="Calibri"/>
      <family val="2"/>
    </font>
    <font>
      <b/>
      <i/>
      <sz val="12"/>
      <name val="Calibri"/>
      <family val="2"/>
    </font>
    <font>
      <b/>
      <sz val="12"/>
      <name val="Calibri"/>
      <family val="2"/>
    </font>
    <font>
      <b/>
      <sz val="35"/>
      <name val="Calibri"/>
      <family val="2"/>
    </font>
    <font>
      <b/>
      <sz val="12"/>
      <color theme="3" tint="0.39997558519241921"/>
      <name val="Calibri"/>
      <family val="2"/>
    </font>
    <font>
      <sz val="12"/>
      <color theme="3" tint="0.39997558519241921"/>
      <name val="Calibri"/>
      <family val="2"/>
    </font>
    <font>
      <sz val="10"/>
      <name val="Arial"/>
      <family val="2"/>
    </font>
    <font>
      <sz val="12"/>
      <color rgb="FF9C0006"/>
      <name val="Calibri"/>
      <family val="2"/>
    </font>
    <font>
      <sz val="12"/>
      <color theme="0"/>
      <name val="Calibri"/>
      <family val="2"/>
    </font>
    <font>
      <b/>
      <sz val="14"/>
      <name val="Calibri"/>
      <family val="2"/>
    </font>
    <font>
      <sz val="12"/>
      <color rgb="FF207346"/>
      <name val="Calibri"/>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C6EFCE"/>
        <bgColor indexed="64"/>
      </patternFill>
    </fill>
    <fill>
      <patternFill patternType="solid">
        <fgColor rgb="FFFFC7CE"/>
        <bgColor indexed="64"/>
      </patternFill>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s>
  <cellStyleXfs count="1">
    <xf numFmtId="0" fontId="0" fillId="0" borderId="0"/>
  </cellStyleXfs>
  <cellXfs count="48">
    <xf numFmtId="0" fontId="0" fillId="0" borderId="0" xfId="0"/>
    <xf numFmtId="0" fontId="1" fillId="0" borderId="0" xfId="0" applyFont="1"/>
    <xf numFmtId="0" fontId="2" fillId="2" borderId="0" xfId="0" applyFont="1" applyFill="1" applyAlignment="1">
      <alignment horizontal="center" vertical="center"/>
    </xf>
    <xf numFmtId="0" fontId="2" fillId="2" borderId="0" xfId="0" applyFont="1" applyFill="1" applyAlignment="1">
      <alignment vertical="center"/>
    </xf>
    <xf numFmtId="0" fontId="2" fillId="2" borderId="0" xfId="0" applyFont="1" applyFill="1" applyAlignment="1">
      <alignment horizontal="left" vertical="center" wrapText="1"/>
    </xf>
    <xf numFmtId="0" fontId="5" fillId="3" borderId="2" xfId="0" applyFont="1" applyFill="1" applyBorder="1" applyAlignment="1">
      <alignment vertical="center"/>
    </xf>
    <xf numFmtId="0" fontId="5" fillId="3" borderId="3" xfId="0" applyFont="1" applyFill="1" applyBorder="1" applyAlignment="1">
      <alignment vertical="center"/>
    </xf>
    <xf numFmtId="0" fontId="5" fillId="3" borderId="1" xfId="0" applyFont="1" applyFill="1" applyBorder="1"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2" fillId="2" borderId="0" xfId="0" applyFont="1" applyFill="1" applyAlignment="1">
      <alignment horizontal="justify" vertical="center"/>
    </xf>
    <xf numFmtId="0" fontId="2" fillId="2" borderId="0" xfId="0" applyFont="1" applyFill="1" applyAlignment="1" applyProtection="1">
      <alignment vertical="center" wrapText="1"/>
      <protection locked="0"/>
    </xf>
    <xf numFmtId="0" fontId="6" fillId="2" borderId="0" xfId="0" applyFont="1" applyFill="1" applyAlignment="1">
      <alignment horizontal="left" vertical="top"/>
    </xf>
    <xf numFmtId="0" fontId="3" fillId="2" borderId="0" xfId="0" applyFont="1" applyFill="1" applyAlignment="1">
      <alignment horizontal="left" vertical="center"/>
    </xf>
    <xf numFmtId="0" fontId="2" fillId="2" borderId="1" xfId="0" applyFont="1" applyFill="1" applyBorder="1" applyAlignment="1" applyProtection="1">
      <alignment horizontal="justify" vertical="center"/>
      <protection locked="0"/>
    </xf>
    <xf numFmtId="0" fontId="2" fillId="2" borderId="0" xfId="0" applyFont="1" applyFill="1" applyAlignment="1" applyProtection="1">
      <alignment horizontal="right" vertical="center" wrapText="1"/>
      <protection locked="0"/>
    </xf>
    <xf numFmtId="0" fontId="2" fillId="2" borderId="0" xfId="0" applyFont="1" applyFill="1" applyAlignment="1">
      <alignment horizontal="righ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164" fontId="2"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2" fillId="4" borderId="0" xfId="0" applyFont="1" applyFill="1" applyAlignment="1">
      <alignment vertical="center"/>
    </xf>
    <xf numFmtId="0" fontId="2" fillId="4" borderId="0" xfId="0" applyFont="1" applyFill="1" applyAlignment="1">
      <alignment horizontal="center" vertical="center"/>
    </xf>
    <xf numFmtId="0" fontId="2" fillId="2" borderId="0" xfId="0" applyFont="1" applyFill="1" applyAlignment="1">
      <alignment horizontal="left" vertical="center"/>
    </xf>
    <xf numFmtId="0" fontId="2" fillId="4" borderId="0" xfId="0" applyFont="1" applyFill="1" applyAlignment="1">
      <alignment horizontal="justify" vertical="center"/>
    </xf>
    <xf numFmtId="0" fontId="12" fillId="2" borderId="0" xfId="0" applyFont="1" applyFill="1" applyAlignment="1">
      <alignment horizontal="left" vertical="center"/>
    </xf>
    <xf numFmtId="164" fontId="11" fillId="2" borderId="0" xfId="0" applyNumberFormat="1" applyFont="1" applyFill="1" applyAlignment="1">
      <alignment horizontal="center" vertical="center"/>
    </xf>
    <xf numFmtId="0" fontId="9" fillId="0" borderId="0" xfId="0" applyFont="1" applyAlignment="1">
      <alignment wrapText="1"/>
    </xf>
    <xf numFmtId="0" fontId="10" fillId="6" borderId="0" xfId="0" applyFont="1" applyFill="1" applyAlignment="1">
      <alignment horizontal="center" vertical="center"/>
    </xf>
    <xf numFmtId="0" fontId="2" fillId="2" borderId="1" xfId="0" applyFont="1" applyFill="1" applyBorder="1" applyAlignment="1" applyProtection="1">
      <alignment horizontal="center" vertical="center" wrapText="1"/>
      <protection locked="0"/>
    </xf>
    <xf numFmtId="0" fontId="2" fillId="2" borderId="0" xfId="0" applyFont="1" applyFill="1" applyAlignment="1">
      <alignment horizontal="left"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10" fillId="6" borderId="0" xfId="0" applyFont="1" applyFill="1" applyAlignment="1">
      <alignment horizontal="center" vertical="center" wrapText="1"/>
    </xf>
    <xf numFmtId="0" fontId="13" fillId="5" borderId="0" xfId="0" applyFont="1" applyFill="1" applyAlignment="1">
      <alignment horizontal="center" vertical="center" wrapText="1"/>
    </xf>
  </cellXfs>
  <cellStyles count="1">
    <cellStyle name="Normal" xfId="0" builtinId="0"/>
  </cellStyles>
  <dxfs count="3">
    <dxf>
      <font>
        <color rgb="FF006100"/>
      </font>
      <fill>
        <patternFill>
          <bgColor rgb="FFC6EFCE"/>
        </patternFill>
      </fill>
    </dxf>
    <dxf>
      <font>
        <color rgb="FF9C0006"/>
      </font>
      <fill>
        <patternFill>
          <bgColor rgb="FFFFC7CE"/>
        </patternFill>
      </fill>
    </dxf>
    <dxf>
      <fill>
        <patternFill>
          <fgColor rgb="FFFFFF00"/>
          <bgColor rgb="FFFFFF00"/>
        </patternFill>
      </fill>
    </dxf>
  </dxfs>
  <tableStyles count="0" defaultTableStyle="TableStyleMedium2" defaultPivotStyle="PivotStyleLight16"/>
  <colors>
    <mruColors>
      <color rgb="FF9FD612"/>
      <color rgb="FFEAC8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11 Key Success Factors</a:t>
            </a:r>
            <a:br>
              <a:rPr lang="en-GB" sz="1600" b="1"/>
            </a:br>
            <a:r>
              <a:rPr lang="en-GB" sz="1600" b="0" i="1"/>
              <a:t>Leadership</a:t>
            </a:r>
          </a:p>
        </c:rich>
      </c:tx>
      <c:layout>
        <c:manualLayout>
          <c:xMode val="edge"/>
          <c:yMode val="edge"/>
          <c:x val="0.42698664219192622"/>
          <c:y val="4.66982985325972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7400745117224246E-2"/>
          <c:y val="0.17581799904238687"/>
          <c:w val="0.83649160223361485"/>
          <c:h val="0.63917418888035926"/>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3-8E2E-714C-B9B5-53E7770ED729}"/>
              </c:ext>
            </c:extLst>
          </c:dPt>
          <c:dPt>
            <c:idx val="1"/>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2-8E2E-714C-B9B5-53E7770ED729}"/>
              </c:ext>
            </c:extLst>
          </c:dPt>
          <c:dPt>
            <c:idx val="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4-8E2E-714C-B9B5-53E7770ED729}"/>
              </c:ext>
            </c:extLst>
          </c:dPt>
          <c:dPt>
            <c:idx val="3"/>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5-8E2E-714C-B9B5-53E7770ED729}"/>
              </c:ext>
            </c:extLst>
          </c:dPt>
          <c:dPt>
            <c:idx val="5"/>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6-8E2E-714C-B9B5-53E7770ED729}"/>
              </c:ext>
            </c:extLst>
          </c:dPt>
          <c:dPt>
            <c:idx val="6"/>
            <c:invertIfNegative val="0"/>
            <c:bubble3D val="0"/>
            <c:spPr>
              <a:solidFill>
                <a:schemeClr val="bg1">
                  <a:lumMod val="75000"/>
                </a:schemeClr>
              </a:solidFill>
              <a:ln>
                <a:noFill/>
              </a:ln>
              <a:effectLst/>
            </c:spPr>
            <c:extLst>
              <c:ext xmlns:c16="http://schemas.microsoft.com/office/drawing/2014/chart" uri="{C3380CC4-5D6E-409C-BE32-E72D297353CC}">
                <c16:uniqueId val="{00000007-8E2E-714C-B9B5-53E7770ED729}"/>
              </c:ext>
            </c:extLst>
          </c:dPt>
          <c:dPt>
            <c:idx val="7"/>
            <c:invertIfNegative val="0"/>
            <c:bubble3D val="0"/>
            <c:spPr>
              <a:solidFill>
                <a:srgbClr val="EAC846"/>
              </a:solidFill>
              <a:ln>
                <a:noFill/>
              </a:ln>
              <a:effectLst/>
            </c:spPr>
            <c:extLst>
              <c:ext xmlns:c16="http://schemas.microsoft.com/office/drawing/2014/chart" uri="{C3380CC4-5D6E-409C-BE32-E72D297353CC}">
                <c16:uniqueId val="{0000000C-EA58-D341-85E3-A1D4492399A1}"/>
              </c:ext>
            </c:extLst>
          </c:dPt>
          <c:dPt>
            <c:idx val="8"/>
            <c:invertIfNegative val="0"/>
            <c:bubble3D val="0"/>
            <c:spPr>
              <a:solidFill>
                <a:srgbClr val="9FD612"/>
              </a:solidFill>
              <a:ln>
                <a:noFill/>
              </a:ln>
              <a:effectLst/>
            </c:spPr>
            <c:extLst>
              <c:ext xmlns:c16="http://schemas.microsoft.com/office/drawing/2014/chart" uri="{C3380CC4-5D6E-409C-BE32-E72D297353CC}">
                <c16:uniqueId val="{0000000D-EA58-D341-85E3-A1D4492399A1}"/>
              </c:ext>
            </c:extLst>
          </c:dPt>
          <c:dPt>
            <c:idx val="9"/>
            <c:invertIfNegative val="0"/>
            <c:bubble3D val="0"/>
            <c:spPr>
              <a:solidFill>
                <a:schemeClr val="accent5">
                  <a:lumMod val="75000"/>
                </a:schemeClr>
              </a:solidFill>
              <a:ln>
                <a:noFill/>
              </a:ln>
              <a:effectLst/>
            </c:spPr>
            <c:extLst>
              <c:ext xmlns:c16="http://schemas.microsoft.com/office/drawing/2014/chart" uri="{C3380CC4-5D6E-409C-BE32-E72D297353CC}">
                <c16:uniqueId val="{0000000E-EA58-D341-85E3-A1D4492399A1}"/>
              </c:ext>
            </c:extLst>
          </c:dPt>
          <c:dPt>
            <c:idx val="10"/>
            <c:invertIfNegative val="0"/>
            <c:bubble3D val="0"/>
            <c:spPr>
              <a:solidFill>
                <a:schemeClr val="accent1">
                  <a:lumMod val="75000"/>
                </a:schemeClr>
              </a:solidFill>
              <a:ln>
                <a:noFill/>
              </a:ln>
              <a:effectLst/>
            </c:spPr>
            <c:extLst>
              <c:ext xmlns:c16="http://schemas.microsoft.com/office/drawing/2014/chart" uri="{C3380CC4-5D6E-409C-BE32-E72D297353CC}">
                <c16:uniqueId val="{0000000F-EA58-D341-85E3-A1D4492399A1}"/>
              </c:ext>
            </c:extLst>
          </c:dPt>
          <c:cat>
            <c:strRef>
              <c:f>Diagnostic!$D$85:$D$95</c:f>
              <c:strCache>
                <c:ptCount val="11"/>
                <c:pt idx="0">
                  <c:v>Collaborative Decision Making</c:v>
                </c:pt>
                <c:pt idx="1">
                  <c:v>Communication Style</c:v>
                </c:pt>
                <c:pt idx="2">
                  <c:v>Development of Others</c:v>
                </c:pt>
                <c:pt idx="3">
                  <c:v>Integrity</c:v>
                </c:pt>
                <c:pt idx="4">
                  <c:v>Interpersonal Skills</c:v>
                </c:pt>
                <c:pt idx="5">
                  <c:v>Leading Organisational Change</c:v>
                </c:pt>
                <c:pt idx="6">
                  <c:v>Motivation and Drive</c:v>
                </c:pt>
                <c:pt idx="7">
                  <c:v>Standards of Quality </c:v>
                </c:pt>
                <c:pt idx="8">
                  <c:v>Strategy</c:v>
                </c:pt>
                <c:pt idx="9">
                  <c:v>Team Relationships</c:v>
                </c:pt>
                <c:pt idx="10">
                  <c:v>Vulnerability</c:v>
                </c:pt>
              </c:strCache>
            </c:strRef>
          </c:cat>
          <c:val>
            <c:numRef>
              <c:f>Diagnostic!$E$85:$E$95</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8E2E-714C-B9B5-53E7770ED729}"/>
            </c:ext>
          </c:extLst>
        </c:ser>
        <c:dLbls>
          <c:showLegendKey val="0"/>
          <c:showVal val="0"/>
          <c:showCatName val="0"/>
          <c:showSerName val="0"/>
          <c:showPercent val="0"/>
          <c:showBubbleSize val="0"/>
        </c:dLbls>
        <c:gapWidth val="219"/>
        <c:overlap val="-27"/>
        <c:axId val="1919311023"/>
        <c:axId val="1953081487"/>
      </c:barChart>
      <c:catAx>
        <c:axId val="191931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50" b="0" i="0" u="none" strike="noStrike" kern="1200" baseline="0">
                <a:solidFill>
                  <a:schemeClr val="tx1">
                    <a:lumMod val="65000"/>
                    <a:lumOff val="35000"/>
                  </a:schemeClr>
                </a:solidFill>
                <a:latin typeface="+mn-lt"/>
                <a:ea typeface="+mn-ea"/>
                <a:cs typeface="+mn-cs"/>
              </a:defRPr>
            </a:pPr>
            <a:endParaRPr lang="en-US"/>
          </a:p>
        </c:txPr>
        <c:crossAx val="1953081487"/>
        <c:crosses val="autoZero"/>
        <c:auto val="1"/>
        <c:lblAlgn val="ctr"/>
        <c:lblOffset val="100"/>
        <c:noMultiLvlLbl val="0"/>
      </c:catAx>
      <c:valAx>
        <c:axId val="1953081487"/>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9193110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268156</xdr:colOff>
      <xdr:row>81</xdr:row>
      <xdr:rowOff>344812</xdr:rowOff>
    </xdr:from>
    <xdr:to>
      <xdr:col>13</xdr:col>
      <xdr:colOff>4436534</xdr:colOff>
      <xdr:row>100</xdr:row>
      <xdr:rowOff>165099</xdr:rowOff>
    </xdr:to>
    <xdr:graphicFrame macro="">
      <xdr:nvGraphicFramePr>
        <xdr:cNvPr id="2" name="Chart 1">
          <a:extLst>
            <a:ext uri="{FF2B5EF4-FFF2-40B4-BE49-F238E27FC236}">
              <a16:creationId xmlns:a16="http://schemas.microsoft.com/office/drawing/2014/main" id="{1FD54114-AE26-1E6D-63B9-F1E6F40B06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635001</xdr:colOff>
      <xdr:row>1</xdr:row>
      <xdr:rowOff>514350</xdr:rowOff>
    </xdr:from>
    <xdr:to>
      <xdr:col>12</xdr:col>
      <xdr:colOff>138547</xdr:colOff>
      <xdr:row>3</xdr:row>
      <xdr:rowOff>66278</xdr:rowOff>
    </xdr:to>
    <xdr:pic>
      <xdr:nvPicPr>
        <xdr:cNvPr id="3" name="Picture 2">
          <a:extLst>
            <a:ext uri="{FF2B5EF4-FFF2-40B4-BE49-F238E27FC236}">
              <a16:creationId xmlns:a16="http://schemas.microsoft.com/office/drawing/2014/main" id="{3BCF0379-5E3F-4E22-524C-481DDD0909E1}"/>
            </a:ext>
          </a:extLst>
        </xdr:cNvPr>
        <xdr:cNvPicPr>
          <a:picLocks noChangeAspect="1"/>
        </xdr:cNvPicPr>
      </xdr:nvPicPr>
      <xdr:blipFill rotWithShape="1">
        <a:blip xmlns:r="http://schemas.openxmlformats.org/officeDocument/2006/relationships" r:embed="rId2"/>
        <a:srcRect l="32589" t="20805" r="31696" b="28859"/>
        <a:stretch/>
      </xdr:blipFill>
      <xdr:spPr>
        <a:xfrm>
          <a:off x="8947728" y="878032"/>
          <a:ext cx="2222501" cy="1093246"/>
        </a:xfrm>
        <a:prstGeom prst="rect">
          <a:avLst/>
        </a:prstGeom>
      </xdr:spPr>
    </xdr:pic>
    <xdr:clientData/>
  </xdr:twoCellAnchor>
  <xdr:twoCellAnchor editAs="oneCell">
    <xdr:from>
      <xdr:col>6</xdr:col>
      <xdr:colOff>135080</xdr:colOff>
      <xdr:row>1</xdr:row>
      <xdr:rowOff>673100</xdr:rowOff>
    </xdr:from>
    <xdr:to>
      <xdr:col>7</xdr:col>
      <xdr:colOff>591659</xdr:colOff>
      <xdr:row>3</xdr:row>
      <xdr:rowOff>12700</xdr:rowOff>
    </xdr:to>
    <xdr:pic>
      <xdr:nvPicPr>
        <xdr:cNvPr id="4" name="Picture 3" descr="Leadership Coaching">
          <a:extLst>
            <a:ext uri="{FF2B5EF4-FFF2-40B4-BE49-F238E27FC236}">
              <a16:creationId xmlns:a16="http://schemas.microsoft.com/office/drawing/2014/main" id="{2EBDC904-5AA1-5673-8718-D779D2CDEF8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715989" y="1036782"/>
          <a:ext cx="2188397" cy="880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325120</xdr:colOff>
      <xdr:row>102</xdr:row>
      <xdr:rowOff>38100</xdr:rowOff>
    </xdr:from>
    <xdr:to>
      <xdr:col>7</xdr:col>
      <xdr:colOff>138545</xdr:colOff>
      <xdr:row>111</xdr:row>
      <xdr:rowOff>177800</xdr:rowOff>
    </xdr:to>
    <xdr:sp macro="" textlink="">
      <xdr:nvSpPr>
        <xdr:cNvPr id="6" name="TextBox 5">
          <a:extLst>
            <a:ext uri="{FF2B5EF4-FFF2-40B4-BE49-F238E27FC236}">
              <a16:creationId xmlns:a16="http://schemas.microsoft.com/office/drawing/2014/main" id="{3F1B779A-1AFF-C94D-A66A-EC1892D8F519}"/>
            </a:ext>
          </a:extLst>
        </xdr:cNvPr>
        <xdr:cNvSpPr txBox="1"/>
      </xdr:nvSpPr>
      <xdr:spPr>
        <a:xfrm>
          <a:off x="1520075" y="31158873"/>
          <a:ext cx="6619470" cy="3447472"/>
        </a:xfrm>
        <a:prstGeom prst="rect">
          <a:avLst/>
        </a:prstGeom>
        <a:no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7</xdr:col>
      <xdr:colOff>338665</xdr:colOff>
      <xdr:row>102</xdr:row>
      <xdr:rowOff>38099</xdr:rowOff>
    </xdr:from>
    <xdr:to>
      <xdr:col>13</xdr:col>
      <xdr:colOff>4453466</xdr:colOff>
      <xdr:row>111</xdr:row>
      <xdr:rowOff>190500</xdr:rowOff>
    </xdr:to>
    <xdr:sp macro="" textlink="">
      <xdr:nvSpPr>
        <xdr:cNvPr id="7" name="TextBox 6">
          <a:extLst>
            <a:ext uri="{FF2B5EF4-FFF2-40B4-BE49-F238E27FC236}">
              <a16:creationId xmlns:a16="http://schemas.microsoft.com/office/drawing/2014/main" id="{FFBB5EA6-1ABB-5543-A5D7-1D3D89D12C4C}"/>
            </a:ext>
          </a:extLst>
        </xdr:cNvPr>
        <xdr:cNvSpPr txBox="1"/>
      </xdr:nvSpPr>
      <xdr:spPr>
        <a:xfrm>
          <a:off x="9448798" y="31906632"/>
          <a:ext cx="7112001" cy="3166535"/>
        </a:xfrm>
        <a:prstGeom prst="rect">
          <a:avLst/>
        </a:prstGeom>
        <a:no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2</xdr:col>
      <xdr:colOff>515178</xdr:colOff>
      <xdr:row>95</xdr:row>
      <xdr:rowOff>238354</xdr:rowOff>
    </xdr:from>
    <xdr:to>
      <xdr:col>5</xdr:col>
      <xdr:colOff>0</xdr:colOff>
      <xdr:row>100</xdr:row>
      <xdr:rowOff>165100</xdr:rowOff>
    </xdr:to>
    <xdr:sp macro="" textlink="">
      <xdr:nvSpPr>
        <xdr:cNvPr id="8" name="TextBox 7">
          <a:extLst>
            <a:ext uri="{FF2B5EF4-FFF2-40B4-BE49-F238E27FC236}">
              <a16:creationId xmlns:a16="http://schemas.microsoft.com/office/drawing/2014/main" id="{2D5EFD83-B42E-C242-AA2A-E73BFBF0A9D3}"/>
            </a:ext>
          </a:extLst>
        </xdr:cNvPr>
        <xdr:cNvSpPr txBox="1"/>
      </xdr:nvSpPr>
      <xdr:spPr>
        <a:xfrm>
          <a:off x="1874078" y="30159554"/>
          <a:ext cx="4145722" cy="1412646"/>
        </a:xfrm>
        <a:prstGeom prst="rect">
          <a:avLst/>
        </a:prstGeom>
        <a:no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2299C-D1F7-4442-BDE0-B2781FFF14FA}">
  <dimension ref="A1:DD228"/>
  <sheetViews>
    <sheetView showGridLines="0" showRowColHeaders="0" tabSelected="1" zoomScale="55" zoomScaleNormal="55" workbookViewId="0"/>
  </sheetViews>
  <sheetFormatPr defaultColWidth="10.85546875" defaultRowHeight="15.75" x14ac:dyDescent="0.2"/>
  <cols>
    <col min="1" max="1" width="10.85546875" style="27"/>
    <col min="2" max="2" width="7" style="3" customWidth="1"/>
    <col min="3" max="3" width="7.140625" style="2" customWidth="1"/>
    <col min="4" max="4" width="34.85546875" style="2" customWidth="1"/>
    <col min="5" max="5" width="24" style="3" customWidth="1"/>
    <col min="6" max="6" width="14.7109375" style="3" customWidth="1"/>
    <col min="7" max="7" width="25.85546875" style="3" customWidth="1"/>
    <col min="8" max="8" width="12.85546875" style="3" customWidth="1"/>
    <col min="9" max="9" width="27.7109375" style="3" customWidth="1"/>
    <col min="10" max="10" width="21.28515625" style="3" hidden="1" customWidth="1"/>
    <col min="11" max="11" width="31.140625" style="3" hidden="1" customWidth="1"/>
    <col min="12" max="12" width="2.42578125" style="3" hidden="1" customWidth="1"/>
    <col min="13" max="13" width="9.28515625" style="3" customWidth="1"/>
    <col min="14" max="14" width="77.7109375" style="3" customWidth="1"/>
    <col min="15" max="15" width="26.28515625" style="3" bestFit="1" customWidth="1"/>
    <col min="16" max="16384" width="10.85546875" style="3"/>
  </cols>
  <sheetData>
    <row r="1" spans="3:108" s="27" customFormat="1" ht="29.1" customHeight="1" x14ac:dyDescent="0.2">
      <c r="C1" s="28"/>
      <c r="D1" s="28"/>
    </row>
    <row r="2" spans="3:108" ht="56.1" customHeight="1" x14ac:dyDescent="0.2">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row>
    <row r="3" spans="3:108" ht="66" customHeight="1" x14ac:dyDescent="0.2">
      <c r="C3" s="12" t="s">
        <v>9</v>
      </c>
      <c r="D3" s="13"/>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row>
    <row r="4" spans="3:108" ht="271.5" customHeight="1" x14ac:dyDescent="0.2">
      <c r="C4" s="36" t="s">
        <v>10</v>
      </c>
      <c r="D4" s="36"/>
      <c r="E4" s="36"/>
      <c r="F4" s="36"/>
      <c r="G4" s="36"/>
      <c r="H4" s="36"/>
      <c r="I4" s="36"/>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row>
    <row r="5" spans="3:108" x14ac:dyDescent="0.2">
      <c r="C5" s="3"/>
      <c r="D5" s="3" t="s">
        <v>110</v>
      </c>
      <c r="E5" s="11" t="s">
        <v>113</v>
      </c>
      <c r="F5" s="15" t="s">
        <v>1</v>
      </c>
      <c r="G5" s="11" t="s">
        <v>114</v>
      </c>
      <c r="H5" s="15" t="s">
        <v>0</v>
      </c>
      <c r="I5" s="11" t="s">
        <v>115</v>
      </c>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row>
    <row r="6" spans="3:108" x14ac:dyDescent="0.2">
      <c r="C6" s="4"/>
      <c r="D6" s="4"/>
      <c r="E6" s="4"/>
      <c r="F6" s="4"/>
      <c r="G6" s="4"/>
      <c r="H6" s="4"/>
      <c r="I6" s="4"/>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row>
    <row r="7" spans="3:108" x14ac:dyDescent="0.2">
      <c r="J7" s="37" t="s">
        <v>90</v>
      </c>
      <c r="K7" s="38"/>
      <c r="L7" s="39"/>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row>
    <row r="8" spans="3:108" ht="45" customHeight="1" x14ac:dyDescent="0.2">
      <c r="C8" s="5" t="s">
        <v>88</v>
      </c>
      <c r="D8" s="6"/>
      <c r="E8" s="6"/>
      <c r="F8" s="6"/>
      <c r="G8" s="6"/>
      <c r="H8" s="6"/>
      <c r="I8" s="7" t="s">
        <v>7</v>
      </c>
      <c r="J8" s="24" t="s">
        <v>91</v>
      </c>
      <c r="K8" s="24" t="s">
        <v>92</v>
      </c>
      <c r="L8" s="24" t="s">
        <v>93</v>
      </c>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row>
    <row r="9" spans="3:108" ht="20.100000000000001" customHeight="1" x14ac:dyDescent="0.2">
      <c r="C9" s="8">
        <v>1</v>
      </c>
      <c r="D9" s="17" t="s">
        <v>54</v>
      </c>
      <c r="E9" s="18"/>
      <c r="F9" s="18"/>
      <c r="G9" s="18"/>
      <c r="H9" s="19"/>
      <c r="I9" s="14"/>
      <c r="J9" s="25" t="str">
        <f>IF(I9="Strongly Agree",5,IF(I9="Agree",4,IF(I9="Neutral",3,IF(I9="Disagree",2,IF(I9="Strongly Disagree",1,"")))))</f>
        <v/>
      </c>
      <c r="K9" s="25" t="s">
        <v>53</v>
      </c>
      <c r="L9" s="25" t="str">
        <f t="shared" ref="L9:L40" si="0">IF(K9=$I$76,"Yes","")</f>
        <v/>
      </c>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row>
    <row r="10" spans="3:108" ht="20.100000000000001" customHeight="1" x14ac:dyDescent="0.2">
      <c r="C10" s="8">
        <v>2</v>
      </c>
      <c r="D10" s="17" t="s">
        <v>38</v>
      </c>
      <c r="E10" s="18"/>
      <c r="F10" s="18"/>
      <c r="G10" s="18"/>
      <c r="H10" s="19"/>
      <c r="I10" s="14"/>
      <c r="J10" s="25" t="str">
        <f t="shared" ref="J10:J74" si="1">IF(I10="Strongly Agree",5,IF(I10="Agree",4,IF(I10="Neutral",3,IF(I10="Disagree",2,IF(I10="Strongly Disagree",1,"")))))</f>
        <v/>
      </c>
      <c r="K10" s="25" t="s">
        <v>32</v>
      </c>
      <c r="L10" s="25" t="str">
        <f t="shared" si="0"/>
        <v>Yes</v>
      </c>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row>
    <row r="11" spans="3:108" ht="20.100000000000001" customHeight="1" x14ac:dyDescent="0.2">
      <c r="C11" s="8">
        <v>3</v>
      </c>
      <c r="D11" s="17" t="s">
        <v>66</v>
      </c>
      <c r="E11" s="18"/>
      <c r="F11" s="18"/>
      <c r="G11" s="18"/>
      <c r="H11" s="19"/>
      <c r="I11" s="14"/>
      <c r="J11" s="25" t="str">
        <f t="shared" si="1"/>
        <v/>
      </c>
      <c r="K11" s="25" t="s">
        <v>60</v>
      </c>
      <c r="L11" s="25" t="str">
        <f t="shared" si="0"/>
        <v/>
      </c>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row>
    <row r="12" spans="3:108" ht="20.100000000000001" customHeight="1" x14ac:dyDescent="0.2">
      <c r="C12" s="8">
        <v>4</v>
      </c>
      <c r="D12" s="17" t="s">
        <v>31</v>
      </c>
      <c r="E12" s="18"/>
      <c r="F12" s="18"/>
      <c r="G12" s="18"/>
      <c r="H12" s="19"/>
      <c r="I12" s="14"/>
      <c r="J12" s="25" t="str">
        <f t="shared" si="1"/>
        <v/>
      </c>
      <c r="K12" s="25" t="s">
        <v>25</v>
      </c>
      <c r="L12" s="25" t="str">
        <f t="shared" si="0"/>
        <v/>
      </c>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row>
    <row r="13" spans="3:108" ht="20.100000000000001" customHeight="1" x14ac:dyDescent="0.2">
      <c r="C13" s="8">
        <v>5</v>
      </c>
      <c r="D13" s="17" t="s">
        <v>20</v>
      </c>
      <c r="E13" s="18"/>
      <c r="F13" s="18"/>
      <c r="G13" s="18"/>
      <c r="H13" s="19"/>
      <c r="I13" s="14"/>
      <c r="J13" s="25" t="str">
        <f t="shared" si="1"/>
        <v/>
      </c>
      <c r="K13" s="25" t="s">
        <v>18</v>
      </c>
      <c r="L13" s="25" t="str">
        <f t="shared" si="0"/>
        <v/>
      </c>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row>
    <row r="14" spans="3:108" ht="20.100000000000001" customHeight="1" x14ac:dyDescent="0.2">
      <c r="C14" s="8">
        <v>6</v>
      </c>
      <c r="D14" s="17" t="s">
        <v>14</v>
      </c>
      <c r="E14" s="18"/>
      <c r="F14" s="18"/>
      <c r="G14" s="18"/>
      <c r="H14" s="19"/>
      <c r="I14" s="14"/>
      <c r="J14" s="25" t="str">
        <f t="shared" si="1"/>
        <v/>
      </c>
      <c r="K14" s="26" t="s">
        <v>11</v>
      </c>
      <c r="L14" s="25" t="str">
        <f t="shared" si="0"/>
        <v/>
      </c>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row>
    <row r="15" spans="3:108" ht="20.100000000000001" customHeight="1" x14ac:dyDescent="0.2">
      <c r="C15" s="8">
        <v>7</v>
      </c>
      <c r="D15" s="17" t="s">
        <v>57</v>
      </c>
      <c r="E15" s="18"/>
      <c r="F15" s="18"/>
      <c r="G15" s="18"/>
      <c r="H15" s="19"/>
      <c r="I15" s="14"/>
      <c r="J15" s="25" t="str">
        <f t="shared" si="1"/>
        <v/>
      </c>
      <c r="K15" s="25" t="s">
        <v>53</v>
      </c>
      <c r="L15" s="25" t="str">
        <f t="shared" si="0"/>
        <v/>
      </c>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row>
    <row r="16" spans="3:108" ht="20.100000000000001" customHeight="1" x14ac:dyDescent="0.2">
      <c r="C16" s="8">
        <v>8</v>
      </c>
      <c r="D16" s="17" t="s">
        <v>77</v>
      </c>
      <c r="E16" s="18"/>
      <c r="F16" s="18"/>
      <c r="G16" s="18"/>
      <c r="H16" s="19"/>
      <c r="I16" s="14"/>
      <c r="J16" s="25" t="str">
        <f t="shared" si="1"/>
        <v/>
      </c>
      <c r="K16" s="25" t="s">
        <v>74</v>
      </c>
      <c r="L16" s="25" t="str">
        <f t="shared" si="0"/>
        <v/>
      </c>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row>
    <row r="17" spans="3:108" ht="20.100000000000001" customHeight="1" x14ac:dyDescent="0.2">
      <c r="C17" s="8">
        <v>9</v>
      </c>
      <c r="D17" s="17" t="s">
        <v>70</v>
      </c>
      <c r="E17" s="18"/>
      <c r="F17" s="18"/>
      <c r="G17" s="18"/>
      <c r="H17" s="19"/>
      <c r="I17" s="14"/>
      <c r="J17" s="25" t="str">
        <f t="shared" si="1"/>
        <v/>
      </c>
      <c r="K17" s="25" t="s">
        <v>67</v>
      </c>
      <c r="L17" s="25" t="str">
        <f t="shared" si="0"/>
        <v/>
      </c>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row>
    <row r="18" spans="3:108" ht="20.100000000000001" customHeight="1" x14ac:dyDescent="0.2">
      <c r="C18" s="8">
        <v>10</v>
      </c>
      <c r="D18" s="17" t="s">
        <v>12</v>
      </c>
      <c r="E18" s="18"/>
      <c r="F18" s="18"/>
      <c r="G18" s="18"/>
      <c r="H18" s="19"/>
      <c r="I18" s="14"/>
      <c r="J18" s="25" t="str">
        <f t="shared" si="1"/>
        <v/>
      </c>
      <c r="K18" s="25" t="s">
        <v>11</v>
      </c>
      <c r="L18" s="25" t="str">
        <f t="shared" si="0"/>
        <v/>
      </c>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row>
    <row r="19" spans="3:108" ht="20.100000000000001" customHeight="1" x14ac:dyDescent="0.2">
      <c r="C19" s="8">
        <v>11</v>
      </c>
      <c r="D19" s="17" t="s">
        <v>24</v>
      </c>
      <c r="E19" s="18"/>
      <c r="F19" s="18"/>
      <c r="G19" s="18"/>
      <c r="H19" s="19"/>
      <c r="I19" s="14"/>
      <c r="J19" s="25" t="str">
        <f t="shared" si="1"/>
        <v/>
      </c>
      <c r="K19" s="25" t="s">
        <v>18</v>
      </c>
      <c r="L19" s="25" t="str">
        <f t="shared" si="0"/>
        <v/>
      </c>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row>
    <row r="20" spans="3:108" ht="20.100000000000001" customHeight="1" x14ac:dyDescent="0.2">
      <c r="C20" s="8">
        <v>12</v>
      </c>
      <c r="D20" s="17" t="s">
        <v>42</v>
      </c>
      <c r="E20" s="18"/>
      <c r="F20" s="18"/>
      <c r="G20" s="18"/>
      <c r="H20" s="19"/>
      <c r="I20" s="14"/>
      <c r="J20" s="25" t="str">
        <f t="shared" si="1"/>
        <v/>
      </c>
      <c r="K20" s="25" t="s">
        <v>39</v>
      </c>
      <c r="L20" s="25" t="str">
        <f t="shared" si="0"/>
        <v/>
      </c>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row>
    <row r="21" spans="3:108" ht="20.100000000000001" customHeight="1" x14ac:dyDescent="0.2">
      <c r="C21" s="8">
        <v>13</v>
      </c>
      <c r="D21" s="17" t="s">
        <v>36</v>
      </c>
      <c r="E21" s="18"/>
      <c r="F21" s="18"/>
      <c r="G21" s="18"/>
      <c r="H21" s="19"/>
      <c r="I21" s="14"/>
      <c r="J21" s="25" t="str">
        <f t="shared" si="1"/>
        <v/>
      </c>
      <c r="K21" s="25" t="s">
        <v>32</v>
      </c>
      <c r="L21" s="25" t="str">
        <f t="shared" si="0"/>
        <v>Yes</v>
      </c>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row>
    <row r="22" spans="3:108" ht="20.100000000000001" customHeight="1" x14ac:dyDescent="0.2">
      <c r="C22" s="8">
        <v>14</v>
      </c>
      <c r="D22" s="17" t="s">
        <v>49</v>
      </c>
      <c r="E22" s="18"/>
      <c r="F22" s="18"/>
      <c r="G22" s="18"/>
      <c r="H22" s="19"/>
      <c r="I22" s="14"/>
      <c r="J22" s="25" t="str">
        <f t="shared" si="1"/>
        <v/>
      </c>
      <c r="K22" s="25" t="s">
        <v>46</v>
      </c>
      <c r="L22" s="25" t="str">
        <f t="shared" si="0"/>
        <v/>
      </c>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row>
    <row r="23" spans="3:108" ht="20.100000000000001" customHeight="1" x14ac:dyDescent="0.2">
      <c r="C23" s="8">
        <v>15</v>
      </c>
      <c r="D23" s="17" t="s">
        <v>52</v>
      </c>
      <c r="E23" s="18"/>
      <c r="F23" s="18"/>
      <c r="G23" s="18"/>
      <c r="H23" s="19"/>
      <c r="I23" s="14"/>
      <c r="J23" s="25" t="str">
        <f t="shared" si="1"/>
        <v/>
      </c>
      <c r="K23" s="25" t="s">
        <v>46</v>
      </c>
      <c r="L23" s="25" t="str">
        <f t="shared" si="0"/>
        <v/>
      </c>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row>
    <row r="24" spans="3:108" ht="20.100000000000001" customHeight="1" x14ac:dyDescent="0.2">
      <c r="C24" s="8">
        <v>16</v>
      </c>
      <c r="D24" s="17" t="s">
        <v>21</v>
      </c>
      <c r="E24" s="18"/>
      <c r="F24" s="18"/>
      <c r="G24" s="18"/>
      <c r="H24" s="19"/>
      <c r="I24" s="14"/>
      <c r="J24" s="25" t="str">
        <f t="shared" si="1"/>
        <v/>
      </c>
      <c r="K24" s="25" t="s">
        <v>18</v>
      </c>
      <c r="L24" s="25" t="str">
        <f t="shared" si="0"/>
        <v/>
      </c>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row>
    <row r="25" spans="3:108" ht="20.100000000000001" customHeight="1" x14ac:dyDescent="0.2">
      <c r="C25" s="8">
        <v>17</v>
      </c>
      <c r="D25" s="17" t="s">
        <v>61</v>
      </c>
      <c r="E25" s="18"/>
      <c r="F25" s="18"/>
      <c r="G25" s="18"/>
      <c r="H25" s="19"/>
      <c r="I25" s="14"/>
      <c r="J25" s="25" t="str">
        <f t="shared" si="1"/>
        <v/>
      </c>
      <c r="K25" s="25" t="s">
        <v>60</v>
      </c>
      <c r="L25" s="25" t="str">
        <f t="shared" si="0"/>
        <v/>
      </c>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row>
    <row r="26" spans="3:108" ht="20.100000000000001" customHeight="1" x14ac:dyDescent="0.2">
      <c r="C26" s="8">
        <v>18</v>
      </c>
      <c r="D26" s="17" t="s">
        <v>72</v>
      </c>
      <c r="E26" s="18"/>
      <c r="F26" s="18"/>
      <c r="G26" s="18"/>
      <c r="H26" s="19"/>
      <c r="I26" s="14"/>
      <c r="J26" s="25" t="str">
        <f t="shared" si="1"/>
        <v/>
      </c>
      <c r="K26" s="25" t="s">
        <v>67</v>
      </c>
      <c r="L26" s="25" t="str">
        <f t="shared" si="0"/>
        <v/>
      </c>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row>
    <row r="27" spans="3:108" ht="20.100000000000001" customHeight="1" x14ac:dyDescent="0.2">
      <c r="C27" s="8">
        <v>19</v>
      </c>
      <c r="D27" s="17" t="s">
        <v>82</v>
      </c>
      <c r="E27" s="18"/>
      <c r="F27" s="18"/>
      <c r="G27" s="18"/>
      <c r="H27" s="19"/>
      <c r="I27" s="14"/>
      <c r="J27" s="25" t="str">
        <f t="shared" si="1"/>
        <v/>
      </c>
      <c r="K27" s="25" t="s">
        <v>81</v>
      </c>
      <c r="L27" s="25" t="str">
        <f t="shared" si="0"/>
        <v/>
      </c>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row>
    <row r="28" spans="3:108" ht="20.100000000000001" customHeight="1" x14ac:dyDescent="0.2">
      <c r="C28" s="8">
        <v>20</v>
      </c>
      <c r="D28" s="17" t="s">
        <v>75</v>
      </c>
      <c r="E28" s="18"/>
      <c r="F28" s="18"/>
      <c r="G28" s="18"/>
      <c r="H28" s="19"/>
      <c r="I28" s="14"/>
      <c r="J28" s="25" t="str">
        <f t="shared" si="1"/>
        <v/>
      </c>
      <c r="K28" s="25" t="s">
        <v>74</v>
      </c>
      <c r="L28" s="25" t="str">
        <f t="shared" si="0"/>
        <v/>
      </c>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row>
    <row r="29" spans="3:108" ht="20.100000000000001" customHeight="1" x14ac:dyDescent="0.2">
      <c r="C29" s="8">
        <v>21</v>
      </c>
      <c r="D29" s="17" t="s">
        <v>45</v>
      </c>
      <c r="E29" s="18"/>
      <c r="F29" s="18"/>
      <c r="G29" s="18"/>
      <c r="H29" s="19"/>
      <c r="I29" s="14"/>
      <c r="J29" s="25" t="str">
        <f t="shared" si="1"/>
        <v/>
      </c>
      <c r="K29" s="26" t="s">
        <v>39</v>
      </c>
      <c r="L29" s="25" t="str">
        <f t="shared" si="0"/>
        <v/>
      </c>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row>
    <row r="30" spans="3:108" ht="20.100000000000001" customHeight="1" x14ac:dyDescent="0.2">
      <c r="C30" s="8">
        <v>22</v>
      </c>
      <c r="D30" s="17" t="s">
        <v>29</v>
      </c>
      <c r="E30" s="18"/>
      <c r="F30" s="18"/>
      <c r="G30" s="18"/>
      <c r="H30" s="19"/>
      <c r="I30" s="14"/>
      <c r="J30" s="25" t="str">
        <f t="shared" si="1"/>
        <v/>
      </c>
      <c r="K30" s="25" t="s">
        <v>25</v>
      </c>
      <c r="L30" s="25" t="str">
        <f t="shared" si="0"/>
        <v/>
      </c>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row>
    <row r="31" spans="3:108" ht="20.100000000000001" customHeight="1" x14ac:dyDescent="0.2">
      <c r="C31" s="8">
        <v>23</v>
      </c>
      <c r="D31" s="17" t="s">
        <v>15</v>
      </c>
      <c r="E31" s="18"/>
      <c r="F31" s="18"/>
      <c r="G31" s="18"/>
      <c r="H31" s="19"/>
      <c r="I31" s="14"/>
      <c r="J31" s="25" t="str">
        <f t="shared" si="1"/>
        <v/>
      </c>
      <c r="K31" s="25" t="s">
        <v>11</v>
      </c>
      <c r="L31" s="25" t="str">
        <f t="shared" si="0"/>
        <v/>
      </c>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row>
    <row r="32" spans="3:108" ht="20.100000000000001" customHeight="1" x14ac:dyDescent="0.2">
      <c r="C32" s="8">
        <v>24</v>
      </c>
      <c r="D32" s="17" t="s">
        <v>63</v>
      </c>
      <c r="E32" s="18"/>
      <c r="F32" s="18"/>
      <c r="G32" s="18"/>
      <c r="H32" s="19"/>
      <c r="I32" s="14"/>
      <c r="J32" s="25" t="str">
        <f t="shared" si="1"/>
        <v/>
      </c>
      <c r="K32" s="25" t="s">
        <v>60</v>
      </c>
      <c r="L32" s="25" t="str">
        <f t="shared" si="0"/>
        <v/>
      </c>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row>
    <row r="33" spans="3:108" ht="20.100000000000001" customHeight="1" x14ac:dyDescent="0.2">
      <c r="C33" s="8">
        <v>25</v>
      </c>
      <c r="D33" s="17" t="s">
        <v>86</v>
      </c>
      <c r="E33" s="18"/>
      <c r="F33" s="18"/>
      <c r="G33" s="18"/>
      <c r="H33" s="19"/>
      <c r="I33" s="14"/>
      <c r="J33" s="25" t="str">
        <f t="shared" si="1"/>
        <v/>
      </c>
      <c r="K33" s="25" t="s">
        <v>81</v>
      </c>
      <c r="L33" s="25" t="str">
        <f t="shared" si="0"/>
        <v/>
      </c>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row>
    <row r="34" spans="3:108" ht="20.100000000000001" customHeight="1" x14ac:dyDescent="0.2">
      <c r="C34" s="8">
        <v>26</v>
      </c>
      <c r="D34" s="17" t="s">
        <v>58</v>
      </c>
      <c r="E34" s="18"/>
      <c r="F34" s="18"/>
      <c r="G34" s="18"/>
      <c r="H34" s="19"/>
      <c r="I34" s="14"/>
      <c r="J34" s="25" t="str">
        <f t="shared" si="1"/>
        <v/>
      </c>
      <c r="K34" s="25" t="s">
        <v>53</v>
      </c>
      <c r="L34" s="25" t="str">
        <f t="shared" si="0"/>
        <v/>
      </c>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row>
    <row r="35" spans="3:108" ht="20.100000000000001" customHeight="1" x14ac:dyDescent="0.2">
      <c r="C35" s="8">
        <v>27</v>
      </c>
      <c r="D35" s="17" t="s">
        <v>44</v>
      </c>
      <c r="E35" s="18"/>
      <c r="F35" s="18"/>
      <c r="G35" s="18"/>
      <c r="H35" s="19"/>
      <c r="I35" s="14"/>
      <c r="J35" s="25" t="str">
        <f t="shared" si="1"/>
        <v/>
      </c>
      <c r="K35" s="26" t="s">
        <v>39</v>
      </c>
      <c r="L35" s="25" t="str">
        <f t="shared" si="0"/>
        <v/>
      </c>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row>
    <row r="36" spans="3:108" ht="20.100000000000001" customHeight="1" x14ac:dyDescent="0.2">
      <c r="C36" s="8">
        <v>28</v>
      </c>
      <c r="D36" s="17" t="s">
        <v>27</v>
      </c>
      <c r="E36" s="18"/>
      <c r="F36" s="18"/>
      <c r="G36" s="18"/>
      <c r="H36" s="19"/>
      <c r="I36" s="14"/>
      <c r="J36" s="25" t="str">
        <f t="shared" si="1"/>
        <v/>
      </c>
      <c r="K36" s="25" t="s">
        <v>25</v>
      </c>
      <c r="L36" s="25" t="str">
        <f t="shared" si="0"/>
        <v/>
      </c>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row>
    <row r="37" spans="3:108" ht="20.100000000000001" customHeight="1" x14ac:dyDescent="0.2">
      <c r="C37" s="8">
        <v>29</v>
      </c>
      <c r="D37" s="17" t="s">
        <v>17</v>
      </c>
      <c r="E37" s="18"/>
      <c r="F37" s="18"/>
      <c r="G37" s="18"/>
      <c r="H37" s="19"/>
      <c r="I37" s="14"/>
      <c r="J37" s="25" t="str">
        <f t="shared" si="1"/>
        <v/>
      </c>
      <c r="K37" s="26" t="s">
        <v>11</v>
      </c>
      <c r="L37" s="25" t="str">
        <f t="shared" si="0"/>
        <v/>
      </c>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row>
    <row r="38" spans="3:108" ht="20.100000000000001" customHeight="1" x14ac:dyDescent="0.2">
      <c r="C38" s="8">
        <v>30</v>
      </c>
      <c r="D38" s="17" t="s">
        <v>13</v>
      </c>
      <c r="E38" s="18"/>
      <c r="F38" s="18"/>
      <c r="G38" s="18"/>
      <c r="H38" s="19"/>
      <c r="I38" s="14"/>
      <c r="J38" s="25" t="str">
        <f t="shared" si="1"/>
        <v/>
      </c>
      <c r="K38" s="25" t="s">
        <v>11</v>
      </c>
      <c r="L38" s="25" t="str">
        <f t="shared" si="0"/>
        <v/>
      </c>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row>
    <row r="39" spans="3:108" ht="20.100000000000001" customHeight="1" x14ac:dyDescent="0.2">
      <c r="C39" s="8">
        <v>31</v>
      </c>
      <c r="D39" s="17" t="s">
        <v>33</v>
      </c>
      <c r="E39" s="18"/>
      <c r="F39" s="18"/>
      <c r="G39" s="18"/>
      <c r="H39" s="19"/>
      <c r="I39" s="14"/>
      <c r="J39" s="25" t="str">
        <f t="shared" si="1"/>
        <v/>
      </c>
      <c r="K39" s="25" t="s">
        <v>32</v>
      </c>
      <c r="L39" s="25" t="str">
        <f t="shared" si="0"/>
        <v>Yes</v>
      </c>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row>
    <row r="40" spans="3:108" ht="20.100000000000001" customHeight="1" x14ac:dyDescent="0.2">
      <c r="C40" s="8">
        <v>32</v>
      </c>
      <c r="D40" s="20" t="s">
        <v>28</v>
      </c>
      <c r="E40" s="21"/>
      <c r="F40" s="21"/>
      <c r="G40" s="21"/>
      <c r="H40" s="22"/>
      <c r="I40" s="14"/>
      <c r="J40" s="25" t="str">
        <f t="shared" si="1"/>
        <v/>
      </c>
      <c r="K40" s="25" t="s">
        <v>25</v>
      </c>
      <c r="L40" s="25" t="str">
        <f t="shared" si="0"/>
        <v/>
      </c>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row>
    <row r="41" spans="3:108" ht="20.100000000000001" customHeight="1" x14ac:dyDescent="0.2">
      <c r="C41" s="8">
        <v>33</v>
      </c>
      <c r="D41" s="17" t="s">
        <v>23</v>
      </c>
      <c r="E41" s="18"/>
      <c r="F41" s="18"/>
      <c r="G41" s="18"/>
      <c r="H41" s="19"/>
      <c r="I41" s="14"/>
      <c r="J41" s="25" t="str">
        <f t="shared" si="1"/>
        <v/>
      </c>
      <c r="K41" s="25" t="s">
        <v>18</v>
      </c>
      <c r="L41" s="25" t="str">
        <f t="shared" ref="L41:L72" si="2">IF(K41=$I$76,"Yes","")</f>
        <v/>
      </c>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row>
    <row r="42" spans="3:108" ht="20.100000000000001" customHeight="1" x14ac:dyDescent="0.2">
      <c r="C42" s="8">
        <v>34</v>
      </c>
      <c r="D42" s="17" t="s">
        <v>55</v>
      </c>
      <c r="E42" s="18"/>
      <c r="F42" s="18"/>
      <c r="G42" s="18"/>
      <c r="H42" s="19"/>
      <c r="I42" s="14"/>
      <c r="J42" s="25" t="str">
        <f t="shared" si="1"/>
        <v/>
      </c>
      <c r="K42" s="25" t="s">
        <v>53</v>
      </c>
      <c r="L42" s="25" t="str">
        <f t="shared" si="2"/>
        <v/>
      </c>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row>
    <row r="43" spans="3:108" ht="20.100000000000001" customHeight="1" x14ac:dyDescent="0.2">
      <c r="C43" s="8">
        <v>35</v>
      </c>
      <c r="D43" s="17" t="s">
        <v>79</v>
      </c>
      <c r="E43" s="18"/>
      <c r="F43" s="18"/>
      <c r="G43" s="18"/>
      <c r="H43" s="19"/>
      <c r="I43" s="14"/>
      <c r="J43" s="25" t="str">
        <f t="shared" si="1"/>
        <v/>
      </c>
      <c r="K43" s="26" t="s">
        <v>74</v>
      </c>
      <c r="L43" s="25" t="str">
        <f t="shared" si="2"/>
        <v/>
      </c>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row>
    <row r="44" spans="3:108" ht="20.100000000000001" customHeight="1" x14ac:dyDescent="0.2">
      <c r="C44" s="8">
        <v>36</v>
      </c>
      <c r="D44" s="17" t="s">
        <v>84</v>
      </c>
      <c r="E44" s="18"/>
      <c r="F44" s="18"/>
      <c r="G44" s="18"/>
      <c r="H44" s="19"/>
      <c r="I44" s="14"/>
      <c r="J44" s="25" t="str">
        <f t="shared" si="1"/>
        <v/>
      </c>
      <c r="K44" s="25" t="s">
        <v>81</v>
      </c>
      <c r="L44" s="25" t="str">
        <f t="shared" si="2"/>
        <v/>
      </c>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row>
    <row r="45" spans="3:108" ht="20.100000000000001" customHeight="1" x14ac:dyDescent="0.2">
      <c r="C45" s="8">
        <v>37</v>
      </c>
      <c r="D45" s="17" t="s">
        <v>22</v>
      </c>
      <c r="E45" s="18"/>
      <c r="F45" s="18"/>
      <c r="G45" s="18"/>
      <c r="H45" s="19"/>
      <c r="I45" s="14"/>
      <c r="J45" s="25" t="str">
        <f t="shared" si="1"/>
        <v/>
      </c>
      <c r="K45" s="25" t="s">
        <v>18</v>
      </c>
      <c r="L45" s="25" t="str">
        <f t="shared" si="2"/>
        <v/>
      </c>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row>
    <row r="46" spans="3:108" ht="20.100000000000001" customHeight="1" x14ac:dyDescent="0.2">
      <c r="C46" s="8">
        <v>38</v>
      </c>
      <c r="D46" s="17" t="s">
        <v>37</v>
      </c>
      <c r="E46" s="18"/>
      <c r="F46" s="18"/>
      <c r="G46" s="18"/>
      <c r="H46" s="19"/>
      <c r="I46" s="14"/>
      <c r="J46" s="25" t="str">
        <f t="shared" si="1"/>
        <v/>
      </c>
      <c r="K46" s="25" t="s">
        <v>32</v>
      </c>
      <c r="L46" s="25" t="str">
        <f t="shared" si="2"/>
        <v>Yes</v>
      </c>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row>
    <row r="47" spans="3:108" ht="20.100000000000001" customHeight="1" x14ac:dyDescent="0.2">
      <c r="C47" s="8">
        <v>39</v>
      </c>
      <c r="D47" s="17" t="s">
        <v>47</v>
      </c>
      <c r="E47" s="18"/>
      <c r="F47" s="18"/>
      <c r="G47" s="18"/>
      <c r="H47" s="19"/>
      <c r="I47" s="14"/>
      <c r="J47" s="25" t="str">
        <f t="shared" si="1"/>
        <v/>
      </c>
      <c r="K47" s="25" t="s">
        <v>46</v>
      </c>
      <c r="L47" s="25" t="str">
        <f t="shared" si="2"/>
        <v/>
      </c>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row>
    <row r="48" spans="3:108" ht="20.100000000000001" customHeight="1" x14ac:dyDescent="0.2">
      <c r="C48" s="8">
        <v>40</v>
      </c>
      <c r="D48" s="17" t="s">
        <v>19</v>
      </c>
      <c r="E48" s="18"/>
      <c r="F48" s="18"/>
      <c r="G48" s="18"/>
      <c r="H48" s="19"/>
      <c r="I48" s="14"/>
      <c r="J48" s="25" t="str">
        <f t="shared" si="1"/>
        <v/>
      </c>
      <c r="K48" s="25" t="s">
        <v>18</v>
      </c>
      <c r="L48" s="25" t="str">
        <f t="shared" si="2"/>
        <v/>
      </c>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row>
    <row r="49" spans="3:108" ht="20.100000000000001" customHeight="1" x14ac:dyDescent="0.2">
      <c r="C49" s="8">
        <v>41</v>
      </c>
      <c r="D49" s="17" t="s">
        <v>50</v>
      </c>
      <c r="E49" s="18"/>
      <c r="F49" s="18"/>
      <c r="G49" s="18"/>
      <c r="H49" s="19"/>
      <c r="I49" s="14"/>
      <c r="J49" s="25" t="str">
        <f t="shared" si="1"/>
        <v/>
      </c>
      <c r="K49" s="25" t="s">
        <v>46</v>
      </c>
      <c r="L49" s="25" t="str">
        <f t="shared" si="2"/>
        <v/>
      </c>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row>
    <row r="50" spans="3:108" ht="20.100000000000001" customHeight="1" x14ac:dyDescent="0.2">
      <c r="C50" s="8">
        <v>42</v>
      </c>
      <c r="D50" s="17" t="s">
        <v>40</v>
      </c>
      <c r="E50" s="18"/>
      <c r="F50" s="18"/>
      <c r="G50" s="18"/>
      <c r="H50" s="19"/>
      <c r="I50" s="14"/>
      <c r="J50" s="25" t="str">
        <f t="shared" si="1"/>
        <v/>
      </c>
      <c r="K50" s="26" t="s">
        <v>39</v>
      </c>
      <c r="L50" s="25" t="str">
        <f t="shared" si="2"/>
        <v/>
      </c>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row>
    <row r="51" spans="3:108" ht="20.100000000000001" customHeight="1" x14ac:dyDescent="0.2">
      <c r="C51" s="8">
        <v>43</v>
      </c>
      <c r="D51" s="17" t="s">
        <v>83</v>
      </c>
      <c r="E51" s="18"/>
      <c r="F51" s="18"/>
      <c r="G51" s="18"/>
      <c r="H51" s="19"/>
      <c r="I51" s="14"/>
      <c r="J51" s="25" t="str">
        <f t="shared" si="1"/>
        <v/>
      </c>
      <c r="K51" s="25" t="s">
        <v>81</v>
      </c>
      <c r="L51" s="25" t="str">
        <f t="shared" si="2"/>
        <v/>
      </c>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row>
    <row r="52" spans="3:108" ht="20.100000000000001" customHeight="1" x14ac:dyDescent="0.2">
      <c r="C52" s="8">
        <v>44</v>
      </c>
      <c r="D52" s="17" t="s">
        <v>69</v>
      </c>
      <c r="E52" s="18"/>
      <c r="F52" s="18"/>
      <c r="G52" s="18"/>
      <c r="H52" s="19"/>
      <c r="I52" s="14"/>
      <c r="J52" s="25" t="str">
        <f t="shared" si="1"/>
        <v/>
      </c>
      <c r="K52" s="25" t="s">
        <v>67</v>
      </c>
      <c r="L52" s="25" t="str">
        <f t="shared" si="2"/>
        <v/>
      </c>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row>
    <row r="53" spans="3:108" ht="20.100000000000001" customHeight="1" x14ac:dyDescent="0.2">
      <c r="C53" s="8">
        <v>45</v>
      </c>
      <c r="D53" s="17" t="s">
        <v>64</v>
      </c>
      <c r="E53" s="18"/>
      <c r="F53" s="18"/>
      <c r="G53" s="18"/>
      <c r="H53" s="19"/>
      <c r="I53" s="14"/>
      <c r="J53" s="25" t="str">
        <f t="shared" si="1"/>
        <v/>
      </c>
      <c r="K53" s="25" t="s">
        <v>60</v>
      </c>
      <c r="L53" s="25" t="str">
        <f t="shared" si="2"/>
        <v/>
      </c>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row>
    <row r="54" spans="3:108" ht="20.100000000000001" customHeight="1" x14ac:dyDescent="0.2">
      <c r="C54" s="8">
        <v>46</v>
      </c>
      <c r="D54" s="17" t="s">
        <v>56</v>
      </c>
      <c r="E54" s="18"/>
      <c r="F54" s="18"/>
      <c r="G54" s="18"/>
      <c r="H54" s="19"/>
      <c r="I54" s="14"/>
      <c r="J54" s="25" t="str">
        <f t="shared" si="1"/>
        <v/>
      </c>
      <c r="K54" s="25" t="s">
        <v>53</v>
      </c>
      <c r="L54" s="25" t="str">
        <f t="shared" si="2"/>
        <v/>
      </c>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row>
    <row r="55" spans="3:108" ht="20.100000000000001" customHeight="1" x14ac:dyDescent="0.2">
      <c r="C55" s="8">
        <v>47</v>
      </c>
      <c r="D55" s="17" t="s">
        <v>41</v>
      </c>
      <c r="E55" s="18"/>
      <c r="F55" s="18"/>
      <c r="G55" s="18"/>
      <c r="H55" s="19"/>
      <c r="I55" s="14"/>
      <c r="J55" s="25" t="str">
        <f t="shared" si="1"/>
        <v/>
      </c>
      <c r="K55" s="25" t="s">
        <v>39</v>
      </c>
      <c r="L55" s="25" t="str">
        <f t="shared" si="2"/>
        <v/>
      </c>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row>
    <row r="56" spans="3:108" ht="20.100000000000001" customHeight="1" x14ac:dyDescent="0.2">
      <c r="C56" s="8">
        <v>48</v>
      </c>
      <c r="D56" s="17" t="s">
        <v>30</v>
      </c>
      <c r="E56" s="18"/>
      <c r="F56" s="18"/>
      <c r="G56" s="18"/>
      <c r="H56" s="19"/>
      <c r="I56" s="14"/>
      <c r="J56" s="25" t="str">
        <f t="shared" si="1"/>
        <v/>
      </c>
      <c r="K56" s="25" t="s">
        <v>25</v>
      </c>
      <c r="L56" s="25" t="str">
        <f t="shared" si="2"/>
        <v/>
      </c>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row>
    <row r="57" spans="3:108" ht="20.100000000000001" customHeight="1" x14ac:dyDescent="0.2">
      <c r="C57" s="8">
        <v>49</v>
      </c>
      <c r="D57" s="17" t="s">
        <v>26</v>
      </c>
      <c r="E57" s="18"/>
      <c r="F57" s="18"/>
      <c r="G57" s="18"/>
      <c r="H57" s="19"/>
      <c r="I57" s="14"/>
      <c r="J57" s="25" t="str">
        <f t="shared" si="1"/>
        <v/>
      </c>
      <c r="K57" s="25" t="s">
        <v>25</v>
      </c>
      <c r="L57" s="25" t="str">
        <f t="shared" si="2"/>
        <v/>
      </c>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row>
    <row r="58" spans="3:108" ht="20.100000000000001" customHeight="1" x14ac:dyDescent="0.2">
      <c r="C58" s="8">
        <v>50</v>
      </c>
      <c r="D58" s="17" t="s">
        <v>16</v>
      </c>
      <c r="E58" s="18"/>
      <c r="F58" s="18"/>
      <c r="G58" s="18"/>
      <c r="H58" s="19"/>
      <c r="I58" s="14"/>
      <c r="J58" s="25" t="str">
        <f t="shared" si="1"/>
        <v/>
      </c>
      <c r="K58" s="25" t="s">
        <v>11</v>
      </c>
      <c r="L58" s="25" t="str">
        <f t="shared" si="2"/>
        <v/>
      </c>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row>
    <row r="59" spans="3:108" ht="20.100000000000001" customHeight="1" x14ac:dyDescent="0.2">
      <c r="C59" s="8">
        <v>51</v>
      </c>
      <c r="D59" s="17" t="s">
        <v>35</v>
      </c>
      <c r="E59" s="18"/>
      <c r="F59" s="18"/>
      <c r="G59" s="18"/>
      <c r="H59" s="19"/>
      <c r="I59" s="14"/>
      <c r="J59" s="25" t="str">
        <f t="shared" si="1"/>
        <v/>
      </c>
      <c r="K59" s="25" t="s">
        <v>32</v>
      </c>
      <c r="L59" s="25" t="str">
        <f t="shared" si="2"/>
        <v>Yes</v>
      </c>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row>
    <row r="60" spans="3:108" ht="20.100000000000001" customHeight="1" x14ac:dyDescent="0.2">
      <c r="C60" s="8">
        <v>52</v>
      </c>
      <c r="D60" s="17" t="s">
        <v>48</v>
      </c>
      <c r="E60" s="18"/>
      <c r="F60" s="18"/>
      <c r="G60" s="18"/>
      <c r="H60" s="19"/>
      <c r="I60" s="14"/>
      <c r="J60" s="25" t="str">
        <f t="shared" si="1"/>
        <v/>
      </c>
      <c r="K60" s="25" t="s">
        <v>46</v>
      </c>
      <c r="L60" s="25" t="str">
        <f t="shared" si="2"/>
        <v/>
      </c>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row>
    <row r="61" spans="3:108" ht="20.100000000000001" customHeight="1" x14ac:dyDescent="0.2">
      <c r="C61" s="8">
        <v>53</v>
      </c>
      <c r="D61" s="17" t="s">
        <v>65</v>
      </c>
      <c r="E61" s="18"/>
      <c r="F61" s="18"/>
      <c r="G61" s="18"/>
      <c r="H61" s="19"/>
      <c r="I61" s="14"/>
      <c r="J61" s="25" t="str">
        <f t="shared" si="1"/>
        <v/>
      </c>
      <c r="K61" s="25" t="s">
        <v>60</v>
      </c>
      <c r="L61" s="25" t="str">
        <f t="shared" si="2"/>
        <v/>
      </c>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row>
    <row r="62" spans="3:108" ht="20.100000000000001" customHeight="1" x14ac:dyDescent="0.2">
      <c r="C62" s="8">
        <v>54</v>
      </c>
      <c r="D62" s="17" t="s">
        <v>51</v>
      </c>
      <c r="E62" s="18"/>
      <c r="F62" s="18"/>
      <c r="G62" s="18"/>
      <c r="H62" s="19"/>
      <c r="I62" s="14"/>
      <c r="J62" s="25" t="str">
        <f t="shared" si="1"/>
        <v/>
      </c>
      <c r="K62" s="25" t="s">
        <v>46</v>
      </c>
      <c r="L62" s="25" t="str">
        <f t="shared" si="2"/>
        <v/>
      </c>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row>
    <row r="63" spans="3:108" ht="20.100000000000001" customHeight="1" x14ac:dyDescent="0.2">
      <c r="C63" s="8">
        <v>55</v>
      </c>
      <c r="D63" s="17" t="s">
        <v>34</v>
      </c>
      <c r="E63" s="18"/>
      <c r="F63" s="18"/>
      <c r="G63" s="18"/>
      <c r="H63" s="19"/>
      <c r="I63" s="14"/>
      <c r="J63" s="25" t="str">
        <f t="shared" si="1"/>
        <v/>
      </c>
      <c r="K63" s="25" t="s">
        <v>32</v>
      </c>
      <c r="L63" s="25" t="str">
        <f t="shared" si="2"/>
        <v>Yes</v>
      </c>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row>
    <row r="64" spans="3:108" ht="20.100000000000001" customHeight="1" x14ac:dyDescent="0.2">
      <c r="C64" s="8">
        <v>56</v>
      </c>
      <c r="D64" s="17" t="s">
        <v>59</v>
      </c>
      <c r="E64" s="18"/>
      <c r="F64" s="18"/>
      <c r="G64" s="18"/>
      <c r="H64" s="19"/>
      <c r="I64" s="14"/>
      <c r="J64" s="25" t="str">
        <f t="shared" si="1"/>
        <v/>
      </c>
      <c r="K64" s="25" t="s">
        <v>53</v>
      </c>
      <c r="L64" s="25" t="str">
        <f t="shared" si="2"/>
        <v/>
      </c>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row>
    <row r="65" spans="2:108" ht="20.100000000000001" customHeight="1" x14ac:dyDescent="0.2">
      <c r="C65" s="8">
        <v>57</v>
      </c>
      <c r="D65" s="17" t="s">
        <v>71</v>
      </c>
      <c r="E65" s="18"/>
      <c r="F65" s="18"/>
      <c r="G65" s="18"/>
      <c r="H65" s="19"/>
      <c r="I65" s="14"/>
      <c r="J65" s="25" t="str">
        <f t="shared" si="1"/>
        <v/>
      </c>
      <c r="K65" s="26" t="s">
        <v>67</v>
      </c>
      <c r="L65" s="25" t="str">
        <f t="shared" si="2"/>
        <v/>
      </c>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row>
    <row r="66" spans="2:108" ht="20.100000000000001" customHeight="1" x14ac:dyDescent="0.2">
      <c r="C66" s="8">
        <v>58</v>
      </c>
      <c r="D66" s="17" t="s">
        <v>80</v>
      </c>
      <c r="E66" s="18"/>
      <c r="F66" s="18"/>
      <c r="G66" s="18"/>
      <c r="H66" s="19"/>
      <c r="I66" s="14"/>
      <c r="J66" s="25" t="str">
        <f t="shared" si="1"/>
        <v/>
      </c>
      <c r="K66" s="25" t="s">
        <v>74</v>
      </c>
      <c r="L66" s="25" t="str">
        <f t="shared" si="2"/>
        <v/>
      </c>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row>
    <row r="67" spans="2:108" ht="20.100000000000001" customHeight="1" x14ac:dyDescent="0.2">
      <c r="C67" s="8">
        <v>59</v>
      </c>
      <c r="D67" s="17" t="s">
        <v>87</v>
      </c>
      <c r="E67" s="18"/>
      <c r="F67" s="18"/>
      <c r="G67" s="18"/>
      <c r="H67" s="19"/>
      <c r="I67" s="14"/>
      <c r="J67" s="25" t="str">
        <f t="shared" si="1"/>
        <v/>
      </c>
      <c r="K67" s="25" t="s">
        <v>81</v>
      </c>
      <c r="L67" s="25" t="str">
        <f t="shared" si="2"/>
        <v/>
      </c>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row>
    <row r="68" spans="2:108" ht="20.100000000000001" customHeight="1" x14ac:dyDescent="0.2">
      <c r="C68" s="8">
        <v>60</v>
      </c>
      <c r="D68" s="17" t="s">
        <v>68</v>
      </c>
      <c r="E68" s="18"/>
      <c r="F68" s="18"/>
      <c r="G68" s="18"/>
      <c r="H68" s="19"/>
      <c r="I68" s="14"/>
      <c r="J68" s="25" t="str">
        <f t="shared" si="1"/>
        <v/>
      </c>
      <c r="K68" s="25" t="s">
        <v>67</v>
      </c>
      <c r="L68" s="25" t="str">
        <f t="shared" si="2"/>
        <v/>
      </c>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row>
    <row r="69" spans="2:108" ht="20.100000000000001" customHeight="1" x14ac:dyDescent="0.2">
      <c r="C69" s="8">
        <v>61</v>
      </c>
      <c r="D69" s="17" t="s">
        <v>43</v>
      </c>
      <c r="E69" s="18"/>
      <c r="F69" s="18"/>
      <c r="G69" s="18"/>
      <c r="H69" s="19"/>
      <c r="I69" s="14"/>
      <c r="J69" s="25" t="str">
        <f t="shared" si="1"/>
        <v/>
      </c>
      <c r="K69" s="25" t="s">
        <v>39</v>
      </c>
      <c r="L69" s="25" t="str">
        <f t="shared" si="2"/>
        <v/>
      </c>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row>
    <row r="70" spans="2:108" ht="20.100000000000001" customHeight="1" x14ac:dyDescent="0.2">
      <c r="C70" s="8">
        <v>62</v>
      </c>
      <c r="D70" s="17" t="s">
        <v>62</v>
      </c>
      <c r="E70" s="18"/>
      <c r="F70" s="18"/>
      <c r="G70" s="18"/>
      <c r="H70" s="19"/>
      <c r="I70" s="14"/>
      <c r="J70" s="25" t="str">
        <f t="shared" si="1"/>
        <v/>
      </c>
      <c r="K70" s="25" t="s">
        <v>60</v>
      </c>
      <c r="L70" s="25" t="str">
        <f t="shared" si="2"/>
        <v/>
      </c>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row>
    <row r="71" spans="2:108" ht="20.100000000000001" customHeight="1" x14ac:dyDescent="0.2">
      <c r="C71" s="8">
        <v>63</v>
      </c>
      <c r="D71" s="17" t="s">
        <v>76</v>
      </c>
      <c r="E71" s="18"/>
      <c r="F71" s="18"/>
      <c r="G71" s="18"/>
      <c r="H71" s="19"/>
      <c r="I71" s="14"/>
      <c r="J71" s="25" t="str">
        <f t="shared" si="1"/>
        <v/>
      </c>
      <c r="K71" s="26" t="s">
        <v>74</v>
      </c>
      <c r="L71" s="25" t="str">
        <f t="shared" si="2"/>
        <v/>
      </c>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row>
    <row r="72" spans="2:108" ht="20.100000000000001" customHeight="1" x14ac:dyDescent="0.2">
      <c r="C72" s="8">
        <v>64</v>
      </c>
      <c r="D72" s="17" t="s">
        <v>85</v>
      </c>
      <c r="E72" s="18"/>
      <c r="F72" s="18"/>
      <c r="G72" s="18"/>
      <c r="H72" s="19"/>
      <c r="I72" s="14"/>
      <c r="J72" s="25" t="str">
        <f t="shared" si="1"/>
        <v/>
      </c>
      <c r="K72" s="25" t="s">
        <v>81</v>
      </c>
      <c r="L72" s="25" t="str">
        <f t="shared" si="2"/>
        <v/>
      </c>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row>
    <row r="73" spans="2:108" ht="20.100000000000001" customHeight="1" x14ac:dyDescent="0.2">
      <c r="C73" s="8">
        <v>65</v>
      </c>
      <c r="D73" s="17" t="s">
        <v>78</v>
      </c>
      <c r="E73" s="18"/>
      <c r="F73" s="18"/>
      <c r="G73" s="18"/>
      <c r="H73" s="19"/>
      <c r="I73" s="14"/>
      <c r="J73" s="25" t="str">
        <f t="shared" si="1"/>
        <v/>
      </c>
      <c r="K73" s="26" t="s">
        <v>74</v>
      </c>
      <c r="L73" s="25" t="str">
        <f t="shared" ref="L73:L74" si="3">IF(K73=$I$76,"Yes","")</f>
        <v/>
      </c>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row>
    <row r="74" spans="2:108" ht="20.100000000000001" customHeight="1" x14ac:dyDescent="0.2">
      <c r="C74" s="8">
        <v>66</v>
      </c>
      <c r="D74" s="17" t="s">
        <v>73</v>
      </c>
      <c r="E74" s="18"/>
      <c r="F74" s="18"/>
      <c r="G74" s="18"/>
      <c r="H74" s="19"/>
      <c r="I74" s="14"/>
      <c r="J74" s="25" t="str">
        <f t="shared" si="1"/>
        <v/>
      </c>
      <c r="K74" s="26" t="s">
        <v>67</v>
      </c>
      <c r="L74" s="25" t="str">
        <f t="shared" si="3"/>
        <v/>
      </c>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row>
    <row r="75" spans="2:108" s="27" customFormat="1" ht="26.1" customHeight="1" x14ac:dyDescent="0.2">
      <c r="B75" s="3"/>
      <c r="C75" s="2"/>
      <c r="D75" s="2"/>
      <c r="E75" s="10"/>
      <c r="F75" s="10"/>
      <c r="G75" s="10"/>
      <c r="H75" s="10"/>
      <c r="I75" s="10"/>
      <c r="J75" s="10"/>
      <c r="K75" s="3"/>
      <c r="L75" s="3"/>
      <c r="M75" s="3"/>
    </row>
    <row r="76" spans="2:108" s="27" customFormat="1" ht="33.950000000000003" customHeight="1" x14ac:dyDescent="0.2">
      <c r="B76" s="3"/>
      <c r="C76" s="2"/>
      <c r="D76" s="29" t="s">
        <v>116</v>
      </c>
      <c r="E76" s="3"/>
      <c r="F76" s="10"/>
      <c r="G76" s="3"/>
      <c r="H76" s="10"/>
      <c r="I76" s="35" t="s">
        <v>32</v>
      </c>
      <c r="J76" s="10"/>
      <c r="K76" s="3"/>
      <c r="L76" s="3"/>
      <c r="M76" s="3"/>
    </row>
    <row r="77" spans="2:108" s="27" customFormat="1" ht="27.95" customHeight="1" x14ac:dyDescent="0.2">
      <c r="B77" s="3"/>
      <c r="C77" s="2"/>
      <c r="D77" s="2"/>
      <c r="E77" s="10"/>
      <c r="F77" s="10"/>
      <c r="G77" s="10"/>
      <c r="H77" s="10"/>
      <c r="I77" s="10"/>
      <c r="J77" s="10"/>
      <c r="K77" s="3"/>
      <c r="L77" s="3"/>
      <c r="M77" s="3"/>
    </row>
    <row r="78" spans="2:108" s="27" customFormat="1" ht="54.95" customHeight="1" x14ac:dyDescent="0.2">
      <c r="C78" s="28"/>
      <c r="D78" s="28"/>
      <c r="E78" s="30"/>
      <c r="F78" s="30"/>
      <c r="G78" s="30"/>
      <c r="H78" s="30"/>
      <c r="I78" s="30"/>
      <c r="J78" s="30"/>
    </row>
    <row r="79" spans="2:108" s="27" customFormat="1" x14ac:dyDescent="0.2">
      <c r="B79" s="3"/>
      <c r="C79" s="2"/>
      <c r="D79" s="2"/>
      <c r="E79" s="3"/>
      <c r="F79" s="3"/>
      <c r="G79" s="3"/>
      <c r="H79" s="3"/>
      <c r="I79" s="3"/>
      <c r="J79" s="3"/>
      <c r="K79" s="3"/>
      <c r="L79" s="3"/>
      <c r="M79" s="3"/>
      <c r="N79" s="3"/>
    </row>
    <row r="80" spans="2:108" s="27" customFormat="1" x14ac:dyDescent="0.2">
      <c r="B80" s="3"/>
      <c r="C80" s="2"/>
      <c r="D80" s="2"/>
      <c r="E80" s="3"/>
      <c r="F80" s="3"/>
      <c r="G80" s="3"/>
      <c r="H80" s="3"/>
      <c r="I80" s="3"/>
      <c r="J80" s="3"/>
      <c r="K80" s="3"/>
      <c r="L80" s="3"/>
      <c r="M80" s="3"/>
      <c r="N80" s="3"/>
    </row>
    <row r="81" spans="3:106" ht="45.75" x14ac:dyDescent="0.2">
      <c r="D81" s="12" t="s">
        <v>94</v>
      </c>
      <c r="G81" s="29"/>
      <c r="H81" s="29"/>
      <c r="I81" s="29"/>
      <c r="J81" s="29"/>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row>
    <row r="82" spans="3:106" ht="27.95" customHeight="1" x14ac:dyDescent="0.2">
      <c r="G82" s="29"/>
      <c r="H82" s="29"/>
      <c r="I82" s="29"/>
      <c r="J82" s="29"/>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row>
    <row r="83" spans="3:106" ht="17.100000000000001" customHeight="1" x14ac:dyDescent="0.2">
      <c r="D83" s="40" t="s">
        <v>89</v>
      </c>
      <c r="E83" s="42" t="s">
        <v>8</v>
      </c>
      <c r="G83" s="29"/>
      <c r="H83" s="29"/>
      <c r="I83" s="29"/>
      <c r="J83" s="29"/>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row>
    <row r="84" spans="3:106" x14ac:dyDescent="0.2">
      <c r="D84" s="41"/>
      <c r="E84" s="43"/>
      <c r="G84" s="29"/>
      <c r="H84" s="29"/>
      <c r="I84" s="29"/>
      <c r="J84" s="29"/>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row>
    <row r="85" spans="3:106" ht="24" customHeight="1" x14ac:dyDescent="0.2">
      <c r="C85" s="32">
        <f>E85</f>
        <v>0</v>
      </c>
      <c r="D85" s="9" t="s">
        <v>46</v>
      </c>
      <c r="E85" s="23">
        <f t="shared" ref="E85:E95" si="4">(SUMIF(K:K,D85,J:J))/6/(6/10)</f>
        <v>0</v>
      </c>
      <c r="G85" s="29"/>
      <c r="H85" s="29"/>
      <c r="I85" s="29"/>
      <c r="J85" s="29"/>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row>
    <row r="86" spans="3:106" ht="24" customHeight="1" x14ac:dyDescent="0.2">
      <c r="C86" s="32">
        <f t="shared" ref="C86:C95" si="5">E86</f>
        <v>0</v>
      </c>
      <c r="D86" s="9" t="s">
        <v>39</v>
      </c>
      <c r="E86" s="23">
        <f t="shared" si="4"/>
        <v>0</v>
      </c>
      <c r="G86" s="29"/>
      <c r="H86" s="29"/>
      <c r="I86" s="29"/>
      <c r="J86" s="29"/>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row>
    <row r="87" spans="3:106" ht="24" customHeight="1" x14ac:dyDescent="0.2">
      <c r="C87" s="32">
        <f t="shared" si="5"/>
        <v>0</v>
      </c>
      <c r="D87" s="9" t="s">
        <v>67</v>
      </c>
      <c r="E87" s="23">
        <f t="shared" si="4"/>
        <v>0</v>
      </c>
      <c r="G87" s="29"/>
      <c r="H87" s="29"/>
      <c r="I87" s="29"/>
      <c r="J87" s="29"/>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row>
    <row r="88" spans="3:106" ht="24" customHeight="1" x14ac:dyDescent="0.2">
      <c r="C88" s="32">
        <f t="shared" si="5"/>
        <v>0</v>
      </c>
      <c r="D88" s="9" t="s">
        <v>18</v>
      </c>
      <c r="E88" s="23">
        <f t="shared" si="4"/>
        <v>0</v>
      </c>
      <c r="G88" s="29"/>
      <c r="H88" s="29"/>
      <c r="I88" s="29"/>
      <c r="J88" s="29"/>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row>
    <row r="89" spans="3:106" ht="24" customHeight="1" x14ac:dyDescent="0.2">
      <c r="C89" s="32">
        <f t="shared" si="5"/>
        <v>0</v>
      </c>
      <c r="D89" s="9" t="s">
        <v>25</v>
      </c>
      <c r="E89" s="23">
        <f t="shared" si="4"/>
        <v>0</v>
      </c>
      <c r="G89" s="29"/>
      <c r="H89" s="29"/>
      <c r="I89" s="29"/>
      <c r="J89" s="29"/>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row>
    <row r="90" spans="3:106" ht="24" customHeight="1" x14ac:dyDescent="0.2">
      <c r="C90" s="32">
        <f t="shared" si="5"/>
        <v>0</v>
      </c>
      <c r="D90" s="9" t="s">
        <v>32</v>
      </c>
      <c r="E90" s="23">
        <f t="shared" si="4"/>
        <v>0</v>
      </c>
      <c r="G90" s="36"/>
      <c r="H90" s="36"/>
      <c r="I90" s="36"/>
      <c r="J90" s="36"/>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row>
    <row r="91" spans="3:106" ht="24" customHeight="1" x14ac:dyDescent="0.2">
      <c r="C91" s="32">
        <f t="shared" si="5"/>
        <v>0</v>
      </c>
      <c r="D91" s="9" t="s">
        <v>74</v>
      </c>
      <c r="E91" s="23">
        <f t="shared" si="4"/>
        <v>0</v>
      </c>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row>
    <row r="92" spans="3:106" ht="29.1" customHeight="1" x14ac:dyDescent="0.2">
      <c r="C92" s="32">
        <f>E92</f>
        <v>0</v>
      </c>
      <c r="D92" s="9" t="s">
        <v>60</v>
      </c>
      <c r="E92" s="23">
        <f t="shared" si="4"/>
        <v>0</v>
      </c>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row>
    <row r="93" spans="3:106" ht="24.95" customHeight="1" x14ac:dyDescent="0.2">
      <c r="C93" s="32">
        <f t="shared" si="5"/>
        <v>0</v>
      </c>
      <c r="D93" s="9" t="s">
        <v>81</v>
      </c>
      <c r="E93" s="23">
        <f t="shared" si="4"/>
        <v>0</v>
      </c>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row>
    <row r="94" spans="3:106" ht="24.95" customHeight="1" x14ac:dyDescent="0.2">
      <c r="C94" s="32">
        <f t="shared" si="5"/>
        <v>0</v>
      </c>
      <c r="D94" s="9" t="s">
        <v>53</v>
      </c>
      <c r="E94" s="23">
        <f t="shared" si="4"/>
        <v>0</v>
      </c>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row>
    <row r="95" spans="3:106" ht="24.95" customHeight="1" x14ac:dyDescent="0.2">
      <c r="C95" s="32">
        <f t="shared" si="5"/>
        <v>0</v>
      </c>
      <c r="D95" s="9" t="s">
        <v>11</v>
      </c>
      <c r="E95" s="23">
        <f t="shared" si="4"/>
        <v>0</v>
      </c>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row>
    <row r="96" spans="3:106" ht="24.95" customHeight="1" x14ac:dyDescent="0.2">
      <c r="D96" s="3"/>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row>
    <row r="97" spans="4:106" ht="23.1" customHeight="1" x14ac:dyDescent="0.2">
      <c r="D97" s="44" t="str">
        <f>"Across all key success factors for leadership:"</f>
        <v>Across all key success factors for leadership:</v>
      </c>
      <c r="E97" s="44"/>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row>
    <row r="98" spans="4:106" ht="23.1" customHeight="1" x14ac:dyDescent="0.2">
      <c r="D98" s="45" t="str">
        <f>"•	   Your average score is "&amp;ROUND(AVERAGE(E85:E95),2)</f>
        <v>•	   Your average score is 0</v>
      </c>
      <c r="E98" s="45"/>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row>
    <row r="99" spans="4:106" ht="23.1" customHeight="1" x14ac:dyDescent="0.2">
      <c r="D99" s="45" t="str">
        <f>"•	   Your highest score is "&amp;ROUND(MAX(E85:E95),2)&amp;""</f>
        <v>•	   Your highest score is 0</v>
      </c>
      <c r="E99" s="45"/>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row>
    <row r="100" spans="4:106" ht="23.1" customHeight="1" x14ac:dyDescent="0.2">
      <c r="D100" s="45" t="str">
        <f>"•	   Your lowest score is "&amp;ROUND(MIN(E85:E95),2)&amp;""</f>
        <v>•	   Your lowest score is 0</v>
      </c>
      <c r="E100" s="45"/>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row>
    <row r="101" spans="4:106" ht="23.1" customHeight="1" x14ac:dyDescent="0.2">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row>
    <row r="102" spans="4:106" ht="9" customHeight="1" x14ac:dyDescent="0.2">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row>
    <row r="103" spans="4:106" ht="9" customHeight="1" x14ac:dyDescent="0.2">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row>
    <row r="104" spans="4:106" ht="9" customHeight="1" x14ac:dyDescent="0.2">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row>
    <row r="105" spans="4:106" ht="18.75" x14ac:dyDescent="0.2">
      <c r="D105" s="31" t="s">
        <v>95</v>
      </c>
      <c r="I105" s="31" t="s">
        <v>96</v>
      </c>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row>
    <row r="106" spans="4:106" ht="9" customHeight="1" x14ac:dyDescent="0.2">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row>
    <row r="107" spans="4:106" ht="29.1" customHeight="1" x14ac:dyDescent="0.2">
      <c r="D107" s="3" t="s">
        <v>97</v>
      </c>
      <c r="I107" s="3" t="s">
        <v>98</v>
      </c>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row>
    <row r="108" spans="4:106" ht="48" customHeight="1" x14ac:dyDescent="0.2">
      <c r="D108" s="47" t="str">
        <f>VLOOKUP(MAX(C85:C95),C85:E95,2,FALSE)</f>
        <v>Collaborative Decision Making</v>
      </c>
      <c r="I108" s="46" t="str">
        <f>VLOOKUP(MIN(C85:C95),C85:E95,2,FALSE)</f>
        <v>Collaborative Decision Making</v>
      </c>
      <c r="J108" s="34"/>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row>
    <row r="109" spans="4:106" ht="12" customHeight="1" x14ac:dyDescent="0.2">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row>
    <row r="110" spans="4:106" x14ac:dyDescent="0.2">
      <c r="D110" s="3" t="s">
        <v>111</v>
      </c>
      <c r="I110" s="29" t="s">
        <v>112</v>
      </c>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row>
    <row r="111" spans="4:106" ht="108" customHeight="1" x14ac:dyDescent="0.2">
      <c r="D111" s="36" t="str">
        <f>VLOOKUP(D108,'Drop Downs'!A17:B27,2,FALSE)</f>
        <v>•	Encourage differing points of view to be put forward and discussed
•	Encourage people to express their opinions and participate in discussions
•	Involve the team in the development of solutions to major problems and opportunities
•	Asks for input from members of the team about matters that affect them
•	Shares key problems and opportunities with other team members
•	Organises effective meetings so that team members can contribute to problem solving</v>
      </c>
      <c r="E111" s="36"/>
      <c r="F111" s="36"/>
      <c r="G111" s="36"/>
      <c r="I111" s="36" t="str">
        <f>VLOOKUP(I108,'Drop Downs'!A17:B27,2,FALSE)</f>
        <v>•	Encourage differing points of view to be put forward and discussed
•	Encourage people to express their opinions and participate in discussions
•	Involve the team in the development of solutions to major problems and opportunities
•	Asks for input from members of the team about matters that affect them
•	Shares key problems and opportunities with other team members
•	Organises effective meetings so that team members can contribute to problem solving</v>
      </c>
      <c r="J111" s="36"/>
      <c r="K111" s="36"/>
      <c r="L111" s="36"/>
      <c r="M111" s="36"/>
      <c r="N111" s="36"/>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row>
    <row r="112" spans="4:106" x14ac:dyDescent="0.2">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row>
    <row r="113" spans="3:106" x14ac:dyDescent="0.2">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row>
    <row r="114" spans="3:106" ht="35.1" customHeight="1" x14ac:dyDescent="0.2">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row>
    <row r="115" spans="3:106" s="27" customFormat="1" x14ac:dyDescent="0.2">
      <c r="C115" s="28"/>
      <c r="D115" s="28"/>
    </row>
    <row r="116" spans="3:106" s="27" customFormat="1" x14ac:dyDescent="0.2">
      <c r="C116" s="28"/>
      <c r="D116" s="28"/>
    </row>
    <row r="117" spans="3:106" s="27" customFormat="1" x14ac:dyDescent="0.2">
      <c r="C117" s="28"/>
      <c r="D117" s="28"/>
    </row>
    <row r="118" spans="3:106" s="27" customFormat="1" x14ac:dyDescent="0.2">
      <c r="C118" s="28"/>
      <c r="D118" s="28"/>
    </row>
    <row r="119" spans="3:106" s="27" customFormat="1" x14ac:dyDescent="0.2">
      <c r="C119" s="28"/>
      <c r="D119" s="28"/>
    </row>
    <row r="120" spans="3:106" s="27" customFormat="1" x14ac:dyDescent="0.2">
      <c r="C120" s="28"/>
      <c r="D120" s="28"/>
    </row>
    <row r="121" spans="3:106" s="27" customFormat="1" x14ac:dyDescent="0.2">
      <c r="C121" s="28"/>
      <c r="D121" s="28"/>
    </row>
    <row r="122" spans="3:106" s="27" customFormat="1" x14ac:dyDescent="0.2">
      <c r="C122" s="28"/>
      <c r="D122" s="28"/>
    </row>
    <row r="123" spans="3:106" s="27" customFormat="1" x14ac:dyDescent="0.2">
      <c r="C123" s="28"/>
      <c r="D123" s="28"/>
    </row>
    <row r="124" spans="3:106" s="27" customFormat="1" x14ac:dyDescent="0.2">
      <c r="C124" s="28"/>
      <c r="D124" s="28"/>
    </row>
    <row r="125" spans="3:106" s="27" customFormat="1" x14ac:dyDescent="0.2">
      <c r="C125" s="28"/>
      <c r="D125" s="28"/>
    </row>
    <row r="126" spans="3:106" s="27" customFormat="1" x14ac:dyDescent="0.2">
      <c r="C126" s="28"/>
      <c r="D126" s="28"/>
    </row>
    <row r="127" spans="3:106" s="27" customFormat="1" x14ac:dyDescent="0.2">
      <c r="C127" s="28"/>
      <c r="D127" s="28"/>
    </row>
    <row r="128" spans="3:106" s="27" customFormat="1" x14ac:dyDescent="0.2">
      <c r="C128" s="28"/>
      <c r="D128" s="28"/>
    </row>
    <row r="129" spans="1:106" s="28" customFormat="1" x14ac:dyDescent="0.2">
      <c r="A129" s="27"/>
      <c r="B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row>
    <row r="130" spans="1:106" s="28" customFormat="1" x14ac:dyDescent="0.2">
      <c r="A130" s="27"/>
      <c r="B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row>
    <row r="131" spans="1:106" s="28" customFormat="1" x14ac:dyDescent="0.2">
      <c r="A131" s="27"/>
      <c r="B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row>
    <row r="132" spans="1:106" s="28" customFormat="1" x14ac:dyDescent="0.2">
      <c r="A132" s="27"/>
      <c r="B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row>
    <row r="133" spans="1:106" s="27" customFormat="1" x14ac:dyDescent="0.2">
      <c r="C133" s="28"/>
      <c r="D133" s="28"/>
    </row>
    <row r="134" spans="1:106" s="27" customFormat="1" x14ac:dyDescent="0.2">
      <c r="C134" s="28"/>
      <c r="D134" s="28"/>
    </row>
    <row r="135" spans="1:106" s="27" customFormat="1" x14ac:dyDescent="0.2">
      <c r="C135" s="28"/>
      <c r="D135" s="28"/>
    </row>
    <row r="136" spans="1:106" s="27" customFormat="1" x14ac:dyDescent="0.2">
      <c r="C136" s="28"/>
      <c r="D136" s="28"/>
    </row>
    <row r="137" spans="1:106" s="27" customFormat="1" x14ac:dyDescent="0.2">
      <c r="C137" s="28"/>
      <c r="D137" s="28"/>
    </row>
    <row r="138" spans="1:106" s="27" customFormat="1" x14ac:dyDescent="0.2">
      <c r="C138" s="28"/>
      <c r="D138" s="28"/>
    </row>
    <row r="139" spans="1:106" s="27" customFormat="1" x14ac:dyDescent="0.2">
      <c r="C139" s="28"/>
      <c r="D139" s="28"/>
    </row>
    <row r="140" spans="1:106" s="27" customFormat="1" x14ac:dyDescent="0.2">
      <c r="C140" s="28"/>
      <c r="D140" s="28"/>
    </row>
    <row r="141" spans="1:106" s="27" customFormat="1" x14ac:dyDescent="0.2">
      <c r="C141" s="28"/>
      <c r="D141" s="28"/>
    </row>
    <row r="142" spans="1:106" s="27" customFormat="1" x14ac:dyDescent="0.2">
      <c r="C142" s="28"/>
      <c r="D142" s="28"/>
    </row>
    <row r="143" spans="1:106" s="27" customFormat="1" x14ac:dyDescent="0.2">
      <c r="C143" s="28"/>
      <c r="D143" s="28"/>
    </row>
    <row r="144" spans="1:106" s="27" customFormat="1" x14ac:dyDescent="0.2">
      <c r="C144" s="28"/>
      <c r="D144" s="28"/>
    </row>
    <row r="145" spans="3:4" s="27" customFormat="1" x14ac:dyDescent="0.2">
      <c r="C145" s="28"/>
      <c r="D145" s="28"/>
    </row>
    <row r="146" spans="3:4" s="27" customFormat="1" x14ac:dyDescent="0.2">
      <c r="C146" s="28"/>
      <c r="D146" s="28"/>
    </row>
    <row r="147" spans="3:4" s="27" customFormat="1" x14ac:dyDescent="0.2">
      <c r="C147" s="28"/>
      <c r="D147" s="28"/>
    </row>
    <row r="148" spans="3:4" s="27" customFormat="1" x14ac:dyDescent="0.2">
      <c r="C148" s="28"/>
      <c r="D148" s="28"/>
    </row>
    <row r="149" spans="3:4" s="27" customFormat="1" x14ac:dyDescent="0.2">
      <c r="C149" s="28"/>
      <c r="D149" s="28"/>
    </row>
    <row r="150" spans="3:4" s="27" customFormat="1" x14ac:dyDescent="0.2">
      <c r="C150" s="28"/>
      <c r="D150" s="28"/>
    </row>
    <row r="151" spans="3:4" s="27" customFormat="1" x14ac:dyDescent="0.2">
      <c r="C151" s="28"/>
      <c r="D151" s="28"/>
    </row>
    <row r="152" spans="3:4" s="27" customFormat="1" x14ac:dyDescent="0.2">
      <c r="C152" s="28"/>
      <c r="D152" s="28"/>
    </row>
    <row r="153" spans="3:4" s="27" customFormat="1" x14ac:dyDescent="0.2">
      <c r="C153" s="28"/>
      <c r="D153" s="28"/>
    </row>
    <row r="154" spans="3:4" s="27" customFormat="1" x14ac:dyDescent="0.2">
      <c r="C154" s="28"/>
      <c r="D154" s="28"/>
    </row>
    <row r="155" spans="3:4" s="27" customFormat="1" x14ac:dyDescent="0.2">
      <c r="C155" s="28"/>
      <c r="D155" s="28"/>
    </row>
    <row r="156" spans="3:4" s="27" customFormat="1" x14ac:dyDescent="0.2">
      <c r="C156" s="28"/>
      <c r="D156" s="28"/>
    </row>
    <row r="157" spans="3:4" s="27" customFormat="1" x14ac:dyDescent="0.2">
      <c r="C157" s="28"/>
      <c r="D157" s="28"/>
    </row>
    <row r="158" spans="3:4" s="27" customFormat="1" x14ac:dyDescent="0.2">
      <c r="C158" s="28"/>
      <c r="D158" s="28"/>
    </row>
    <row r="159" spans="3:4" s="27" customFormat="1" x14ac:dyDescent="0.2">
      <c r="C159" s="28"/>
      <c r="D159" s="28"/>
    </row>
    <row r="160" spans="3:4" s="27" customFormat="1" x14ac:dyDescent="0.2">
      <c r="C160" s="28"/>
      <c r="D160" s="28"/>
    </row>
    <row r="161" spans="3:4" s="27" customFormat="1" x14ac:dyDescent="0.2">
      <c r="C161" s="28"/>
      <c r="D161" s="28"/>
    </row>
    <row r="162" spans="3:4" s="27" customFormat="1" x14ac:dyDescent="0.2">
      <c r="C162" s="28"/>
      <c r="D162" s="28"/>
    </row>
    <row r="163" spans="3:4" s="27" customFormat="1" x14ac:dyDescent="0.2">
      <c r="C163" s="28"/>
      <c r="D163" s="28"/>
    </row>
    <row r="164" spans="3:4" s="27" customFormat="1" x14ac:dyDescent="0.2">
      <c r="C164" s="28"/>
      <c r="D164" s="28"/>
    </row>
    <row r="165" spans="3:4" s="27" customFormat="1" x14ac:dyDescent="0.2">
      <c r="C165" s="28"/>
      <c r="D165" s="28"/>
    </row>
    <row r="166" spans="3:4" s="27" customFormat="1" x14ac:dyDescent="0.2">
      <c r="C166" s="28"/>
      <c r="D166" s="28"/>
    </row>
    <row r="167" spans="3:4" s="27" customFormat="1" x14ac:dyDescent="0.2">
      <c r="C167" s="28"/>
      <c r="D167" s="28"/>
    </row>
    <row r="168" spans="3:4" s="27" customFormat="1" x14ac:dyDescent="0.2">
      <c r="C168" s="28"/>
      <c r="D168" s="28"/>
    </row>
    <row r="169" spans="3:4" s="27" customFormat="1" x14ac:dyDescent="0.2">
      <c r="C169" s="28"/>
      <c r="D169" s="28"/>
    </row>
    <row r="170" spans="3:4" s="27" customFormat="1" x14ac:dyDescent="0.2">
      <c r="C170" s="28"/>
      <c r="D170" s="28"/>
    </row>
    <row r="171" spans="3:4" s="27" customFormat="1" x14ac:dyDescent="0.2">
      <c r="C171" s="28"/>
      <c r="D171" s="28"/>
    </row>
    <row r="172" spans="3:4" s="27" customFormat="1" x14ac:dyDescent="0.2">
      <c r="C172" s="28"/>
      <c r="D172" s="28"/>
    </row>
    <row r="173" spans="3:4" s="27" customFormat="1" x14ac:dyDescent="0.2">
      <c r="C173" s="28"/>
      <c r="D173" s="28"/>
    </row>
    <row r="174" spans="3:4" s="27" customFormat="1" x14ac:dyDescent="0.2">
      <c r="C174" s="28"/>
      <c r="D174" s="28"/>
    </row>
    <row r="175" spans="3:4" s="27" customFormat="1" x14ac:dyDescent="0.2">
      <c r="C175" s="28"/>
      <c r="D175" s="28"/>
    </row>
    <row r="176" spans="3:4" s="27" customFormat="1" x14ac:dyDescent="0.2">
      <c r="C176" s="28"/>
      <c r="D176" s="28"/>
    </row>
    <row r="177" spans="3:4" s="27" customFormat="1" x14ac:dyDescent="0.2">
      <c r="C177" s="28"/>
      <c r="D177" s="28"/>
    </row>
    <row r="178" spans="3:4" s="27" customFormat="1" x14ac:dyDescent="0.2">
      <c r="C178" s="28"/>
      <c r="D178" s="28"/>
    </row>
    <row r="179" spans="3:4" s="27" customFormat="1" x14ac:dyDescent="0.2">
      <c r="C179" s="28"/>
      <c r="D179" s="28"/>
    </row>
    <row r="180" spans="3:4" s="27" customFormat="1" x14ac:dyDescent="0.2">
      <c r="C180" s="28"/>
      <c r="D180" s="28"/>
    </row>
    <row r="181" spans="3:4" s="27" customFormat="1" x14ac:dyDescent="0.2">
      <c r="C181" s="28"/>
      <c r="D181" s="28"/>
    </row>
    <row r="182" spans="3:4" s="27" customFormat="1" x14ac:dyDescent="0.2">
      <c r="C182" s="28"/>
      <c r="D182" s="28"/>
    </row>
    <row r="183" spans="3:4" s="27" customFormat="1" x14ac:dyDescent="0.2">
      <c r="C183" s="28"/>
      <c r="D183" s="28"/>
    </row>
    <row r="184" spans="3:4" s="27" customFormat="1" x14ac:dyDescent="0.2">
      <c r="C184" s="28"/>
      <c r="D184" s="28"/>
    </row>
    <row r="185" spans="3:4" s="27" customFormat="1" x14ac:dyDescent="0.2">
      <c r="C185" s="28"/>
      <c r="D185" s="28"/>
    </row>
    <row r="186" spans="3:4" s="27" customFormat="1" x14ac:dyDescent="0.2">
      <c r="C186" s="28"/>
      <c r="D186" s="28"/>
    </row>
    <row r="187" spans="3:4" s="27" customFormat="1" x14ac:dyDescent="0.2">
      <c r="C187" s="28"/>
      <c r="D187" s="28"/>
    </row>
    <row r="188" spans="3:4" s="27" customFormat="1" x14ac:dyDescent="0.2">
      <c r="C188" s="28"/>
      <c r="D188" s="28"/>
    </row>
    <row r="189" spans="3:4" s="27" customFormat="1" x14ac:dyDescent="0.2">
      <c r="C189" s="28"/>
      <c r="D189" s="28"/>
    </row>
    <row r="190" spans="3:4" s="27" customFormat="1" x14ac:dyDescent="0.2">
      <c r="C190" s="28"/>
      <c r="D190" s="28"/>
    </row>
    <row r="191" spans="3:4" s="27" customFormat="1" x14ac:dyDescent="0.2">
      <c r="C191" s="28"/>
      <c r="D191" s="28"/>
    </row>
    <row r="192" spans="3:4" s="27" customFormat="1" x14ac:dyDescent="0.2">
      <c r="C192" s="28"/>
      <c r="D192" s="28"/>
    </row>
    <row r="193" spans="3:9" s="27" customFormat="1" x14ac:dyDescent="0.2">
      <c r="C193" s="28"/>
      <c r="D193" s="28"/>
    </row>
    <row r="194" spans="3:9" s="27" customFormat="1" x14ac:dyDescent="0.2">
      <c r="C194" s="28"/>
      <c r="D194" s="28"/>
    </row>
    <row r="195" spans="3:9" s="27" customFormat="1" x14ac:dyDescent="0.2">
      <c r="C195" s="28"/>
      <c r="D195" s="28"/>
    </row>
    <row r="196" spans="3:9" s="27" customFormat="1" x14ac:dyDescent="0.2">
      <c r="C196" s="28"/>
      <c r="D196" s="28"/>
    </row>
    <row r="197" spans="3:9" x14ac:dyDescent="0.2">
      <c r="E197" s="10"/>
      <c r="F197" s="10"/>
      <c r="G197" s="10"/>
      <c r="H197" s="10"/>
      <c r="I197" s="10"/>
    </row>
    <row r="198" spans="3:9" x14ac:dyDescent="0.2">
      <c r="E198" s="10"/>
      <c r="F198" s="10"/>
      <c r="G198" s="10"/>
      <c r="H198" s="10"/>
      <c r="I198" s="10"/>
    </row>
    <row r="199" spans="3:9" x14ac:dyDescent="0.2">
      <c r="E199" s="10"/>
      <c r="F199" s="10"/>
      <c r="G199" s="10"/>
      <c r="H199" s="10"/>
      <c r="I199" s="10"/>
    </row>
    <row r="210" spans="13:13" x14ac:dyDescent="0.2">
      <c r="M210" s="2"/>
    </row>
    <row r="211" spans="13:13" x14ac:dyDescent="0.2">
      <c r="M211" s="2"/>
    </row>
    <row r="227" spans="2:2" x14ac:dyDescent="0.2">
      <c r="B227" s="16"/>
    </row>
    <row r="228" spans="2:2" x14ac:dyDescent="0.2">
      <c r="B228" s="16"/>
    </row>
  </sheetData>
  <mergeCells count="11">
    <mergeCell ref="C4:I4"/>
    <mergeCell ref="J7:L7"/>
    <mergeCell ref="D83:D84"/>
    <mergeCell ref="E83:E84"/>
    <mergeCell ref="D111:G111"/>
    <mergeCell ref="I111:N111"/>
    <mergeCell ref="G90:J90"/>
    <mergeCell ref="D97:E97"/>
    <mergeCell ref="D98:E98"/>
    <mergeCell ref="D99:E99"/>
    <mergeCell ref="D100:E100"/>
  </mergeCells>
  <conditionalFormatting sqref="C9:C74">
    <cfRule type="expression" dxfId="2" priority="7" stopIfTrue="1">
      <formula>L9="Yes"</formula>
    </cfRule>
  </conditionalFormatting>
  <conditionalFormatting sqref="O60">
    <cfRule type="containsText" dxfId="1" priority="3" stopIfTrue="1" operator="containsText" text="&lt; Area/s for Greatest Growth">
      <formula>NOT(ISERROR(SEARCH("&lt; Area/s for Greatest Growth",O60)))</formula>
    </cfRule>
    <cfRule type="containsText" dxfId="0" priority="4" stopIfTrue="1" operator="containsText" text="&lt; Area/s of Greatest Strength">
      <formula>NOT(ISERROR(SEARCH("&lt; Area/s of Greatest Strength",O60)))</formula>
    </cfRule>
  </conditionalFormatting>
  <dataValidations count="1">
    <dataValidation type="list" allowBlank="1" showInputMessage="1" showErrorMessage="1" sqref="I76" xr:uid="{66D4C8BE-71CB-9543-A161-8CFD671AF70D}">
      <formula1>$D$85:$D$95</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1601474D-8919-7440-BD51-1A5547C3BE41}">
          <x14:formula1>
            <xm:f>'Drop Downs'!$B$1:$B$5</xm:f>
          </x14:formula1>
          <xm:sqref>I9:I74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3C470-9AEE-2E49-8DB5-4F354EFBB314}">
  <dimension ref="A1:B27"/>
  <sheetViews>
    <sheetView topLeftCell="A11" zoomScale="138" workbookViewId="0">
      <selection activeCell="B26" sqref="B26"/>
    </sheetView>
  </sheetViews>
  <sheetFormatPr defaultColWidth="11.42578125" defaultRowHeight="12.75" x14ac:dyDescent="0.2"/>
  <cols>
    <col min="1" max="1" width="23.140625" bestFit="1" customWidth="1"/>
    <col min="2" max="2" width="63.85546875" customWidth="1"/>
  </cols>
  <sheetData>
    <row r="1" spans="1:2" ht="15.75" x14ac:dyDescent="0.2">
      <c r="A1" s="9" t="s">
        <v>46</v>
      </c>
      <c r="B1" s="1" t="s">
        <v>6</v>
      </c>
    </row>
    <row r="2" spans="1:2" ht="15.75" x14ac:dyDescent="0.2">
      <c r="A2" s="9" t="s">
        <v>39</v>
      </c>
      <c r="B2" s="1" t="s">
        <v>2</v>
      </c>
    </row>
    <row r="3" spans="1:2" ht="15.75" x14ac:dyDescent="0.2">
      <c r="A3" s="9" t="s">
        <v>67</v>
      </c>
      <c r="B3" s="1" t="s">
        <v>3</v>
      </c>
    </row>
    <row r="4" spans="1:2" ht="15.75" x14ac:dyDescent="0.2">
      <c r="A4" s="9" t="s">
        <v>18</v>
      </c>
      <c r="B4" s="1" t="s">
        <v>4</v>
      </c>
    </row>
    <row r="5" spans="1:2" ht="15.75" x14ac:dyDescent="0.2">
      <c r="A5" s="9" t="s">
        <v>25</v>
      </c>
      <c r="B5" s="1" t="s">
        <v>5</v>
      </c>
    </row>
    <row r="6" spans="1:2" ht="15.75" x14ac:dyDescent="0.2">
      <c r="A6" s="9" t="s">
        <v>32</v>
      </c>
    </row>
    <row r="7" spans="1:2" ht="15.75" x14ac:dyDescent="0.2">
      <c r="A7" s="9" t="s">
        <v>74</v>
      </c>
    </row>
    <row r="8" spans="1:2" ht="15.75" x14ac:dyDescent="0.2">
      <c r="A8" s="9" t="s">
        <v>60</v>
      </c>
    </row>
    <row r="9" spans="1:2" ht="15.75" x14ac:dyDescent="0.2">
      <c r="A9" s="9" t="s">
        <v>81</v>
      </c>
    </row>
    <row r="10" spans="1:2" ht="15.75" x14ac:dyDescent="0.2">
      <c r="A10" s="9" t="s">
        <v>53</v>
      </c>
    </row>
    <row r="11" spans="1:2" ht="15.75" x14ac:dyDescent="0.2">
      <c r="A11" s="9" t="s">
        <v>11</v>
      </c>
    </row>
    <row r="17" spans="1:2" ht="102" x14ac:dyDescent="0.2">
      <c r="A17" s="9" t="s">
        <v>46</v>
      </c>
      <c r="B17" s="33" t="s">
        <v>104</v>
      </c>
    </row>
    <row r="18" spans="1:2" ht="76.5" x14ac:dyDescent="0.2">
      <c r="A18" s="9" t="s">
        <v>39</v>
      </c>
      <c r="B18" s="33" t="s">
        <v>103</v>
      </c>
    </row>
    <row r="19" spans="1:2" ht="76.5" x14ac:dyDescent="0.2">
      <c r="A19" s="9" t="s">
        <v>67</v>
      </c>
      <c r="B19" s="33" t="s">
        <v>107</v>
      </c>
    </row>
    <row r="20" spans="1:2" ht="89.25" x14ac:dyDescent="0.2">
      <c r="A20" s="9" t="s">
        <v>18</v>
      </c>
      <c r="B20" s="33" t="s">
        <v>100</v>
      </c>
    </row>
    <row r="21" spans="1:2" ht="89.25" x14ac:dyDescent="0.2">
      <c r="A21" s="9" t="s">
        <v>25</v>
      </c>
      <c r="B21" s="33" t="s">
        <v>101</v>
      </c>
    </row>
    <row r="22" spans="1:2" ht="127.5" x14ac:dyDescent="0.2">
      <c r="A22" s="9" t="s">
        <v>32</v>
      </c>
      <c r="B22" s="33" t="s">
        <v>102</v>
      </c>
    </row>
    <row r="23" spans="1:2" ht="76.5" x14ac:dyDescent="0.2">
      <c r="A23" s="9" t="s">
        <v>74</v>
      </c>
      <c r="B23" s="33" t="s">
        <v>108</v>
      </c>
    </row>
    <row r="24" spans="1:2" ht="76.5" x14ac:dyDescent="0.2">
      <c r="A24" s="9" t="s">
        <v>60</v>
      </c>
      <c r="B24" s="33" t="s">
        <v>106</v>
      </c>
    </row>
    <row r="25" spans="1:2" ht="76.5" x14ac:dyDescent="0.2">
      <c r="A25" s="9" t="s">
        <v>81</v>
      </c>
      <c r="B25" s="33" t="s">
        <v>109</v>
      </c>
    </row>
    <row r="26" spans="1:2" ht="89.25" x14ac:dyDescent="0.2">
      <c r="A26" s="9" t="s">
        <v>53</v>
      </c>
      <c r="B26" s="33" t="s">
        <v>105</v>
      </c>
    </row>
    <row r="27" spans="1:2" ht="76.5" x14ac:dyDescent="0.2">
      <c r="A27" s="9" t="s">
        <v>11</v>
      </c>
      <c r="B27" s="33" t="s">
        <v>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543ED7B29304F44AE87C7C8671A5227" ma:contentTypeVersion="12" ma:contentTypeDescription="Create a new document." ma:contentTypeScope="" ma:versionID="4040f43923c788ee818e000aae307fa7">
  <xsd:schema xmlns:xsd="http://www.w3.org/2001/XMLSchema" xmlns:xs="http://www.w3.org/2001/XMLSchema" xmlns:p="http://schemas.microsoft.com/office/2006/metadata/properties" xmlns:ns2="7568730c-1720-42c6-ac9e-92a67eca13fe" xmlns:ns3="a4c17429-8313-488d-a514-4cd95001983e" targetNamespace="http://schemas.microsoft.com/office/2006/metadata/properties" ma:root="true" ma:fieldsID="4ea7e47f4f240d5d38438791878d2fdf" ns2:_="" ns3:_="">
    <xsd:import namespace="7568730c-1720-42c6-ac9e-92a67eca13fe"/>
    <xsd:import namespace="a4c17429-8313-488d-a514-4cd95001983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68730c-1720-42c6-ac9e-92a67eca13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c17429-8313-488d-a514-4cd95001983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75370F-7CC9-4C7B-BDEC-DD5A8563618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AC34DEF-18D9-43F3-B070-76ACBDEFC0A9}">
  <ds:schemaRefs>
    <ds:schemaRef ds:uri="http://schemas.microsoft.com/sharepoint/v3/contenttype/forms"/>
  </ds:schemaRefs>
</ds:datastoreItem>
</file>

<file path=customXml/itemProps3.xml><?xml version="1.0" encoding="utf-8"?>
<ds:datastoreItem xmlns:ds="http://schemas.openxmlformats.org/officeDocument/2006/customXml" ds:itemID="{62A70DCB-DAB8-479A-AD62-F9AD337E06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68730c-1720-42c6-ac9e-92a67eca13fe"/>
    <ds:schemaRef ds:uri="a4c17429-8313-488d-a514-4cd9500198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Diagnostic</vt:lpstr>
      <vt:lpstr>Drop Downs</vt:lpstr>
    </vt:vector>
  </TitlesOfParts>
  <Company>Mindshop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Mason</dc:creator>
  <dc:description>20080229</dc:description>
  <cp:lastModifiedBy>Amy Marsland</cp:lastModifiedBy>
  <cp:lastPrinted>2003-02-24T14:19:03Z</cp:lastPrinted>
  <dcterms:created xsi:type="dcterms:W3CDTF">2002-04-09T03:57:31Z</dcterms:created>
  <dcterms:modified xsi:type="dcterms:W3CDTF">2024-06-12T05:33:46Z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0x0101001543ED7B29304F44AE87C7C8671A5227</vt:lpwstr>
  </property>
</Properties>
</file>